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35" i="1"/>
  <c r="H30" i="1"/>
  <c r="E29" i="1"/>
  <c r="F27" i="1"/>
  <c r="F26" i="1"/>
  <c r="F25" i="1"/>
  <c r="F23" i="1"/>
  <c r="E21" i="1"/>
  <c r="F20" i="1"/>
  <c r="H19" i="1"/>
  <c r="G19" i="1"/>
  <c r="F19" i="1"/>
  <c r="H10" i="1"/>
  <c r="G10" i="1"/>
  <c r="F10" i="1"/>
  <c r="G9" i="1"/>
  <c r="G7" i="1"/>
  <c r="H6" i="1"/>
</calcChain>
</file>

<file path=xl/comments1.xml><?xml version="1.0" encoding="utf-8"?>
<comments xmlns="http://schemas.openxmlformats.org/spreadsheetml/2006/main">
  <authors>
    <author>Пикина Надежда Анатольевна</author>
    <author>EV</author>
  </authors>
  <commentList>
    <comment ref="B43" author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Реорганизация путем присоединения к МКУ "Управление по обеспечению деятельности администрации Печенгского округа" (Постановление администрации Печенгского муниципального округа от 15.03.2021 № 172)</t>
        </r>
      </text>
    </comment>
    <comment ref="B60" authorId="0">
      <text>
        <r>
          <rPr>
            <b/>
            <sz val="9"/>
            <color indexed="81"/>
            <rFont val="Tahoma"/>
            <charset val="1"/>
          </rPr>
          <t>Пикина Надежда Анатольевна:</t>
        </r>
        <r>
          <rPr>
            <sz val="9"/>
            <color indexed="81"/>
            <rFont val="Tahoma"/>
            <charset val="1"/>
          </rPr>
          <t xml:space="preserve">
Определение  Арбитражного суда Мурманской области от 08.11.2021 введена процедура наблюдения</t>
        </r>
      </text>
    </comment>
    <comment ref="B62" authorId="1">
      <text>
        <r>
          <rPr>
            <b/>
            <sz val="9"/>
            <color indexed="81"/>
            <rFont val="Tahoma"/>
            <family val="2"/>
            <charset val="204"/>
          </rPr>
          <t>Создано путем реорганизации МУП "Городские сети" (2020)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3" author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Постановлением администрации Печенгского района от 21.05.2020 № 480 "Об утверждении условий приватизации МУП "Никельская теплоснабжающая организация" муниципального образования городское поселение Никель Печенгского района предприятие преватизировано путем преобразования в ООО</t>
        </r>
      </text>
    </comment>
  </commentList>
</comments>
</file>

<file path=xl/sharedStrings.xml><?xml version="1.0" encoding="utf-8"?>
<sst xmlns="http://schemas.openxmlformats.org/spreadsheetml/2006/main" count="130" uniqueCount="79">
  <si>
    <t>Наименование хозяйствующего субъекта</t>
  </si>
  <si>
    <t>ИНН</t>
  </si>
  <si>
    <t>Организационно- правовая форма</t>
  </si>
  <si>
    <t>Приложение 2</t>
  </si>
  <si>
    <t>№ п/п</t>
  </si>
  <si>
    <t>Суммарный объем финансирования в 2021 году (со стороны субъекта РФ и муниципальных образований), руб.</t>
  </si>
  <si>
    <t>Суммарный объем финансирования за три квартала (январь-сентябрь) 2022 года (со стороны субъекта РФ и муниципальных образований), руб.</t>
  </si>
  <si>
    <t>Выручка хозяйствующего субъекта в отчетном периоде, полученная по основному виду деятельности
за три квартала (январь - сентябрь) 2022 года, руб.</t>
  </si>
  <si>
    <t>Объем реализации хозяйствующим субъектом в отчетном периоде товаров, работ или услуг (по основному виду деятельности)
за три квартала (январь - сентябрь) 2022 года, руб.</t>
  </si>
  <si>
    <t>МБДОУ "Детский сад № 1"</t>
  </si>
  <si>
    <t>муниципальное бюджетное учреждение</t>
  </si>
  <si>
    <t>МБДОУ "Детский сад № 2"</t>
  </si>
  <si>
    <t>МБДОУ "Детский Сад № 4"</t>
  </si>
  <si>
    <t>МБДОУ "Детский Сад № 5"</t>
  </si>
  <si>
    <t>МБДОУ "Детский Сад № 6 "</t>
  </si>
  <si>
    <t xml:space="preserve">МБДОУ "Детский Сад № 7" </t>
  </si>
  <si>
    <t>МБДОУ "Детский Сад № 8"</t>
  </si>
  <si>
    <t>МБДОУ "Детский Сад № 9"</t>
  </si>
  <si>
    <t>МБДОУ "Детский Сад № 10"</t>
  </si>
  <si>
    <t>МБДОУ "Детский сад № 11"</t>
  </si>
  <si>
    <t xml:space="preserve">МБДОУ Детский Сад № 12 </t>
  </si>
  <si>
    <t xml:space="preserve">МБДОУ Детский Сад № 13 </t>
  </si>
  <si>
    <t xml:space="preserve">МБДОУ Детский Сад № 27 </t>
  </si>
  <si>
    <t xml:space="preserve">МБДОУ Детский Сад № 38 </t>
  </si>
  <si>
    <t>МБОУ "Средняя общеобразовательная школа №1"</t>
  </si>
  <si>
    <t>МБОУ "Средняя общеобразовательная школа № 3"</t>
  </si>
  <si>
    <t>МБОУ "Средняя общеобразовательная школа № 5"</t>
  </si>
  <si>
    <t>МБОУ "Средняя общеобразовательная школа № 7 имени Ю.А. Гагарина"</t>
  </si>
  <si>
    <t>МБОУ "Средняя общеобразовательная школа № 9"</t>
  </si>
  <si>
    <t>МБОУ "Средняя общеобразовательная школа № 11"</t>
  </si>
  <si>
    <t>МБОУ  "Средняя общеобразовательная школа № 19 им. М.Р. Янкова"</t>
  </si>
  <si>
    <t>МБОУ "Основная общеобразовательная школа № 20 имени М.Ю. Козлова"</t>
  </si>
  <si>
    <t>МБОУ "Основная общеобразовательная школа № 22 Им. Б.Ф. Сафонова"</t>
  </si>
  <si>
    <t>МБОУ "Средняя общеобразовательная школа № 23"</t>
  </si>
  <si>
    <t xml:space="preserve">МБУ ДО "Детско- юношеская спортивная школа " </t>
  </si>
  <si>
    <t>МБУ ДО "Дом детского творчества № 1"</t>
  </si>
  <si>
    <t>МБУ ДО "Дом детского творчества № 2"</t>
  </si>
  <si>
    <t>МБУ "Муниципальный методический центр"</t>
  </si>
  <si>
    <t>МБУ "Ремонтно-эксплуатационная служба"</t>
  </si>
  <si>
    <t>МБУ "Многофункциональный центр предоставления государственных и муниципальных услуг Печенгского муниципального округа Мурманской области"</t>
  </si>
  <si>
    <t>МБУ "НИКЕЛЬСКАЯ ДОРОЖНАЯ СЛУЖБА"</t>
  </si>
  <si>
    <t>МБУ "Централизованная бухгалтерия по обслуживанию муниципальных учреждений Печенгского муниципального округа Мурманской области"</t>
  </si>
  <si>
    <t>МКУ "Единая дежурно - диспетчерская служба Печенгского муниципального округа Мурманской области "</t>
  </si>
  <si>
    <t>муниципальное казенное учреждение</t>
  </si>
  <si>
    <t>МКУ "Управление по обеспечению деятельности администрации Печенгского муниципального округа Мурманской области"</t>
  </si>
  <si>
    <t xml:space="preserve">МКУ "Централизованная бухгалтерия" </t>
  </si>
  <si>
    <t>МКУ "Управление по обеспечению деятельности органов местного самоуправления и учреждений "</t>
  </si>
  <si>
    <t>муниципальное автономное учреждение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</si>
  <si>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</si>
  <si>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</si>
  <si>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</si>
  <si>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</si>
  <si>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</si>
  <si>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</si>
  <si>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>МБУ  "Историко - краеведческий музей Печенгского муниципального округа"</t>
  </si>
  <si>
    <t>МБУК клубного типа «Дворец культуры «Октябрь» Печенгского муниципального округа»</t>
  </si>
  <si>
    <t>МБУК клубного типа «Дворец культуры «Восход» Печенгского муниципального округа»</t>
  </si>
  <si>
    <t>МБУ "Культурно- досуговый центр "ПЛАТФОРМА"</t>
  </si>
  <si>
    <t>МБУ «Спортивный комплекс «Дельфин» Печенгского муниципального округа Мурманской области</t>
  </si>
  <si>
    <t>МБУ «Спортивный комплекс «Металлург» Печенгского муниципального округа Мурманской области</t>
  </si>
  <si>
    <t>МУП «Тепловые сети» муниципального образования Печенгский муниципальный округ Мурманской области</t>
  </si>
  <si>
    <t>муниципальное унитарное предприятие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</si>
  <si>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</si>
  <si>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</si>
  <si>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МУП «Сети Никеля» Печенгского муниципального округа Мурманской области</t>
  </si>
  <si>
    <t>МКП «Жилищное Хозяйство» Печенгского муниципального округа</t>
  </si>
  <si>
    <t>муниципальное казенное предприятие</t>
  </si>
  <si>
    <t>АО "Городские сети"</t>
  </si>
  <si>
    <t>акционерное общество</t>
  </si>
  <si>
    <t>ООО "Никельская теплоснабжающая организация"</t>
  </si>
  <si>
    <t>Общество с ограниченной ответственностью</t>
  </si>
  <si>
    <t xml:space="preserve">Наименование органа власти: Муниципальное образования Печенгский муниципальный округ </t>
  </si>
  <si>
    <t xml:space="preserve"> МКУ "Управление благоустройства и развития" Печенгского муниципального округа</t>
  </si>
  <si>
    <t>МАУ  "Информационный центр" Печенгского муниципального округа</t>
  </si>
  <si>
    <t>30 306 490,53</t>
  </si>
  <si>
    <t>11 172 362,28</t>
  </si>
  <si>
    <t>МБУ "Дорожно - эксплуатационная служба Печенги"</t>
  </si>
  <si>
    <t>58 335 217,73</t>
  </si>
  <si>
    <t>16 407 669,85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</si>
</sst>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/>
    <xf numFmtId="0" fontId="5" fillId="0" borderId="1" xfId="0" applyFont="1" applyBorder="1"/>
    <xf numFmtId="4" fontId="1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2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_Лист1" xfId="2"/>
    <cellStyle name="Обычный_Лист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workbookViewId="0">
      <selection activeCell="B5" sqref="B5"/>
    </sheetView>
  </sheetViews>
  <sheetFormatPr defaultRowHeight="15" x14ac:dyDescent="0.25"/>
  <cols>
    <col min="1" max="1" width="4.42578125" style="7" customWidth="1"/>
    <col min="2" max="2" width="41.42578125" style="7" customWidth="1"/>
    <col min="3" max="3" width="10.85546875" style="7" customWidth="1"/>
    <col min="4" max="4" width="24.85546875" style="7" customWidth="1"/>
    <col min="5" max="5" width="19.140625" style="7" customWidth="1"/>
    <col min="6" max="7" width="25.7109375" style="7" customWidth="1"/>
    <col min="8" max="8" width="26.42578125" style="7" customWidth="1"/>
    <col min="9" max="16384" width="9.140625" style="7"/>
  </cols>
  <sheetData>
    <row r="1" spans="1:8" x14ac:dyDescent="0.25">
      <c r="H1" s="8" t="s">
        <v>3</v>
      </c>
    </row>
    <row r="3" spans="1:8" x14ac:dyDescent="0.25">
      <c r="B3" s="9" t="s">
        <v>71</v>
      </c>
    </row>
    <row r="5" spans="1:8" ht="93" customHeight="1" x14ac:dyDescent="0.25">
      <c r="A5" s="18" t="s">
        <v>4</v>
      </c>
      <c r="B5" s="18" t="s">
        <v>0</v>
      </c>
      <c r="C5" s="18" t="s">
        <v>1</v>
      </c>
      <c r="D5" s="18" t="s">
        <v>2</v>
      </c>
      <c r="E5" s="18" t="s">
        <v>5</v>
      </c>
      <c r="F5" s="18" t="s">
        <v>6</v>
      </c>
      <c r="G5" s="18" t="s">
        <v>7</v>
      </c>
      <c r="H5" s="18" t="s">
        <v>8</v>
      </c>
    </row>
    <row r="6" spans="1:8" ht="27" customHeight="1" x14ac:dyDescent="0.25">
      <c r="A6" s="10">
        <v>1</v>
      </c>
      <c r="B6" s="1" t="s">
        <v>9</v>
      </c>
      <c r="C6" s="1">
        <v>5109000488</v>
      </c>
      <c r="D6" s="1" t="s">
        <v>10</v>
      </c>
      <c r="E6" s="11">
        <v>55928411.219999999</v>
      </c>
      <c r="F6" s="11">
        <v>43652884.969999999</v>
      </c>
      <c r="G6" s="12">
        <v>2275251.7000000002</v>
      </c>
      <c r="H6" s="12">
        <f>2324011.5</f>
        <v>2324011.5</v>
      </c>
    </row>
    <row r="7" spans="1:8" ht="24" customHeight="1" x14ac:dyDescent="0.25">
      <c r="A7" s="10">
        <v>2</v>
      </c>
      <c r="B7" s="1" t="s">
        <v>11</v>
      </c>
      <c r="C7" s="1">
        <v>5109000495</v>
      </c>
      <c r="D7" s="1" t="s">
        <v>10</v>
      </c>
      <c r="E7" s="11">
        <v>43968161.189999998</v>
      </c>
      <c r="F7" s="11">
        <v>38941981.210000001</v>
      </c>
      <c r="G7" s="12">
        <f>1854000.81-5.32</f>
        <v>1853995.49</v>
      </c>
      <c r="H7" s="12">
        <v>1907581.5</v>
      </c>
    </row>
    <row r="8" spans="1:8" ht="27.75" customHeight="1" x14ac:dyDescent="0.25">
      <c r="A8" s="10">
        <v>3</v>
      </c>
      <c r="B8" s="1" t="s">
        <v>12</v>
      </c>
      <c r="C8" s="1">
        <v>5109000505</v>
      </c>
      <c r="D8" s="1" t="s">
        <v>10</v>
      </c>
      <c r="E8" s="11">
        <v>45922103.090000004</v>
      </c>
      <c r="F8" s="11">
        <v>41695191.960000001</v>
      </c>
      <c r="G8" s="12">
        <v>2705489.23</v>
      </c>
      <c r="H8" s="12">
        <v>2722729.59</v>
      </c>
    </row>
    <row r="9" spans="1:8" ht="25.5" x14ac:dyDescent="0.25">
      <c r="A9" s="10">
        <v>4</v>
      </c>
      <c r="B9" s="1" t="s">
        <v>13</v>
      </c>
      <c r="C9" s="1">
        <v>5109000537</v>
      </c>
      <c r="D9" s="1" t="s">
        <v>10</v>
      </c>
      <c r="E9" s="11">
        <v>21970985.960000001</v>
      </c>
      <c r="F9" s="11">
        <v>24914597.960000001</v>
      </c>
      <c r="G9" s="12">
        <f>702975.93-30000</f>
        <v>672975.93</v>
      </c>
      <c r="H9" s="12">
        <v>730413.9</v>
      </c>
    </row>
    <row r="10" spans="1:8" ht="25.5" x14ac:dyDescent="0.25">
      <c r="A10" s="10">
        <v>5</v>
      </c>
      <c r="B10" s="1" t="s">
        <v>14</v>
      </c>
      <c r="C10" s="1">
        <v>5109000520</v>
      </c>
      <c r="D10" s="1" t="s">
        <v>10</v>
      </c>
      <c r="E10" s="11">
        <v>43334864.68</v>
      </c>
      <c r="F10" s="11">
        <f>39156378.79+2500000</f>
        <v>41656378.789999999</v>
      </c>
      <c r="G10" s="12">
        <f>5389365.57-2500000-37768.5</f>
        <v>2851597.0700000003</v>
      </c>
      <c r="H10" s="12">
        <f>5321292.5-2500000</f>
        <v>2821292.5</v>
      </c>
    </row>
    <row r="11" spans="1:8" ht="25.5" x14ac:dyDescent="0.25">
      <c r="A11" s="10">
        <v>6</v>
      </c>
      <c r="B11" s="1" t="s">
        <v>15</v>
      </c>
      <c r="C11" s="1">
        <v>5109000551</v>
      </c>
      <c r="D11" s="1" t="s">
        <v>10</v>
      </c>
      <c r="E11" s="11">
        <v>61243563.869999997</v>
      </c>
      <c r="F11" s="11">
        <v>49571110.649999999</v>
      </c>
      <c r="G11" s="12">
        <v>2342515.14</v>
      </c>
      <c r="H11" s="12">
        <v>2347598.11</v>
      </c>
    </row>
    <row r="12" spans="1:8" ht="25.5" x14ac:dyDescent="0.25">
      <c r="A12" s="10">
        <v>7</v>
      </c>
      <c r="B12" s="1" t="s">
        <v>16</v>
      </c>
      <c r="C12" s="1">
        <v>5109000544</v>
      </c>
      <c r="D12" s="1" t="s">
        <v>10</v>
      </c>
      <c r="E12" s="11">
        <v>42920844.32</v>
      </c>
      <c r="F12" s="11">
        <v>34310644.740000002</v>
      </c>
      <c r="G12" s="12">
        <v>1681810.9</v>
      </c>
      <c r="H12" s="12">
        <v>1778240.2</v>
      </c>
    </row>
    <row r="13" spans="1:8" ht="25.5" x14ac:dyDescent="0.25">
      <c r="A13" s="10">
        <v>8</v>
      </c>
      <c r="B13" s="1" t="s">
        <v>17</v>
      </c>
      <c r="C13" s="1">
        <v>5109000569</v>
      </c>
      <c r="D13" s="1" t="s">
        <v>10</v>
      </c>
      <c r="E13" s="11">
        <v>32068029.18</v>
      </c>
      <c r="F13" s="11">
        <v>26994456.100000001</v>
      </c>
      <c r="G13" s="12">
        <v>1263333.8</v>
      </c>
      <c r="H13" s="12">
        <v>1249275.31</v>
      </c>
    </row>
    <row r="14" spans="1:8" ht="25.5" x14ac:dyDescent="0.25">
      <c r="A14" s="10">
        <v>9</v>
      </c>
      <c r="B14" s="1" t="s">
        <v>18</v>
      </c>
      <c r="C14" s="1">
        <v>5109032680</v>
      </c>
      <c r="D14" s="1" t="s">
        <v>10</v>
      </c>
      <c r="E14" s="11">
        <v>57472928.670000002</v>
      </c>
      <c r="F14" s="11">
        <v>35352379.240000002</v>
      </c>
      <c r="G14" s="12">
        <v>2217841.0499999998</v>
      </c>
      <c r="H14" s="12">
        <v>2235388.2999999998</v>
      </c>
    </row>
    <row r="15" spans="1:8" ht="25.5" x14ac:dyDescent="0.25">
      <c r="A15" s="10">
        <v>10</v>
      </c>
      <c r="B15" s="1" t="s">
        <v>19</v>
      </c>
      <c r="C15" s="2">
        <v>5105012281</v>
      </c>
      <c r="D15" s="2" t="s">
        <v>10</v>
      </c>
      <c r="E15" s="11">
        <v>27113434.460000001</v>
      </c>
      <c r="F15" s="11">
        <v>13248121.17</v>
      </c>
      <c r="G15" s="12">
        <v>874530.2</v>
      </c>
      <c r="H15" s="12">
        <v>928952.55</v>
      </c>
    </row>
    <row r="16" spans="1:8" ht="25.5" x14ac:dyDescent="0.25">
      <c r="A16" s="10">
        <v>11</v>
      </c>
      <c r="B16" s="1" t="s">
        <v>20</v>
      </c>
      <c r="C16" s="1">
        <v>5109002076</v>
      </c>
      <c r="D16" s="1" t="s">
        <v>10</v>
      </c>
      <c r="E16" s="11">
        <v>31140297.59</v>
      </c>
      <c r="F16" s="11">
        <v>25974185.649999999</v>
      </c>
      <c r="G16" s="12">
        <v>1400257.7</v>
      </c>
      <c r="H16" s="12">
        <v>1405552.3</v>
      </c>
    </row>
    <row r="17" spans="1:8" ht="25.5" x14ac:dyDescent="0.25">
      <c r="A17" s="10">
        <v>12</v>
      </c>
      <c r="B17" s="1" t="s">
        <v>21</v>
      </c>
      <c r="C17" s="1">
        <v>5105012370</v>
      </c>
      <c r="D17" s="1" t="s">
        <v>10</v>
      </c>
      <c r="E17" s="11">
        <v>38772589.200000003</v>
      </c>
      <c r="F17" s="11">
        <v>23656447.07</v>
      </c>
      <c r="G17" s="12">
        <v>1617801.8</v>
      </c>
      <c r="H17" s="12">
        <v>1626465.1</v>
      </c>
    </row>
    <row r="18" spans="1:8" ht="25.5" x14ac:dyDescent="0.25">
      <c r="A18" s="10">
        <v>13</v>
      </c>
      <c r="B18" s="1" t="s">
        <v>22</v>
      </c>
      <c r="C18" s="1">
        <v>5109000512</v>
      </c>
      <c r="D18" s="1" t="s">
        <v>10</v>
      </c>
      <c r="E18" s="11">
        <v>22387726.460000001</v>
      </c>
      <c r="F18" s="11">
        <v>19275920</v>
      </c>
      <c r="G18" s="12">
        <v>1321856.76</v>
      </c>
      <c r="H18" s="12">
        <v>1274300.7</v>
      </c>
    </row>
    <row r="19" spans="1:8" ht="25.5" x14ac:dyDescent="0.25">
      <c r="A19" s="10">
        <v>14</v>
      </c>
      <c r="B19" s="1" t="s">
        <v>23</v>
      </c>
      <c r="C19" s="1">
        <v>5109032747</v>
      </c>
      <c r="D19" s="1" t="s">
        <v>10</v>
      </c>
      <c r="E19" s="11">
        <v>55630617</v>
      </c>
      <c r="F19" s="11">
        <f>46529667.3+2500000</f>
        <v>49029667.299999997</v>
      </c>
      <c r="G19" s="12">
        <f>6029157.83-2500000</f>
        <v>3529157.83</v>
      </c>
      <c r="H19" s="12">
        <f>6103688.8-2500000</f>
        <v>3603688.8</v>
      </c>
    </row>
    <row r="20" spans="1:8" ht="25.5" x14ac:dyDescent="0.25">
      <c r="A20" s="10">
        <v>15</v>
      </c>
      <c r="B20" s="1" t="s">
        <v>24</v>
      </c>
      <c r="C20" s="1">
        <v>5109000463</v>
      </c>
      <c r="D20" s="1" t="s">
        <v>10</v>
      </c>
      <c r="E20" s="11">
        <v>37229320.079999998</v>
      </c>
      <c r="F20" s="11">
        <f>29232228.5+5000000</f>
        <v>34232228.5</v>
      </c>
      <c r="G20" s="12">
        <v>0</v>
      </c>
      <c r="H20" s="12"/>
    </row>
    <row r="21" spans="1:8" ht="25.5" x14ac:dyDescent="0.25">
      <c r="A21" s="10">
        <v>16</v>
      </c>
      <c r="B21" s="1" t="s">
        <v>25</v>
      </c>
      <c r="C21" s="1">
        <v>5109000456</v>
      </c>
      <c r="D21" s="1" t="s">
        <v>10</v>
      </c>
      <c r="E21" s="11">
        <f>75132196.39+5000000-23027.78</f>
        <v>80109168.609999999</v>
      </c>
      <c r="F21" s="11">
        <v>62189320.340000004</v>
      </c>
      <c r="G21" s="12">
        <v>0</v>
      </c>
      <c r="H21" s="12"/>
    </row>
    <row r="22" spans="1:8" ht="25.5" x14ac:dyDescent="0.25">
      <c r="A22" s="10">
        <v>17</v>
      </c>
      <c r="B22" s="1" t="s">
        <v>26</v>
      </c>
      <c r="C22" s="1">
        <v>5109000262</v>
      </c>
      <c r="D22" s="1" t="s">
        <v>10</v>
      </c>
      <c r="E22" s="11">
        <v>60460154.590000004</v>
      </c>
      <c r="F22" s="11">
        <v>48461232.719999999</v>
      </c>
      <c r="G22" s="12">
        <v>12865.6</v>
      </c>
      <c r="H22" s="12">
        <v>12865.6</v>
      </c>
    </row>
    <row r="23" spans="1:8" ht="28.5" customHeight="1" x14ac:dyDescent="0.25">
      <c r="A23" s="10">
        <v>18</v>
      </c>
      <c r="B23" s="1" t="s">
        <v>27</v>
      </c>
      <c r="C23" s="1">
        <v>5109000255</v>
      </c>
      <c r="D23" s="1" t="s">
        <v>10</v>
      </c>
      <c r="E23" s="11">
        <v>55386992.549999997</v>
      </c>
      <c r="F23" s="11">
        <f>45537749.46+5000000</f>
        <v>50537749.460000001</v>
      </c>
      <c r="G23" s="12">
        <v>4824.63</v>
      </c>
      <c r="H23" s="12">
        <v>4824.63</v>
      </c>
    </row>
    <row r="24" spans="1:8" ht="25.5" x14ac:dyDescent="0.25">
      <c r="A24" s="10">
        <v>19</v>
      </c>
      <c r="B24" s="1" t="s">
        <v>28</v>
      </c>
      <c r="C24" s="1">
        <v>5109000287</v>
      </c>
      <c r="D24" s="1" t="s">
        <v>10</v>
      </c>
      <c r="E24" s="11">
        <v>73450447.930000007</v>
      </c>
      <c r="F24" s="11">
        <v>59511423.740000002</v>
      </c>
      <c r="G24" s="12">
        <v>0</v>
      </c>
      <c r="H24" s="12"/>
    </row>
    <row r="25" spans="1:8" ht="25.5" x14ac:dyDescent="0.25">
      <c r="A25" s="10">
        <v>20</v>
      </c>
      <c r="B25" s="1" t="s">
        <v>29</v>
      </c>
      <c r="C25" s="1">
        <v>5109000590</v>
      </c>
      <c r="D25" s="1" t="s">
        <v>10</v>
      </c>
      <c r="E25" s="11">
        <v>24260543.559999999</v>
      </c>
      <c r="F25" s="11">
        <f>21441963.74+1250000</f>
        <v>22691963.739999998</v>
      </c>
      <c r="G25" s="12">
        <v>222225.9</v>
      </c>
      <c r="H25" s="12">
        <v>222995.20000000001</v>
      </c>
    </row>
    <row r="26" spans="1:8" ht="30.75" customHeight="1" x14ac:dyDescent="0.25">
      <c r="A26" s="10">
        <v>21</v>
      </c>
      <c r="B26" s="1" t="s">
        <v>30</v>
      </c>
      <c r="C26" s="1">
        <v>5109000270</v>
      </c>
      <c r="D26" s="1" t="s">
        <v>10</v>
      </c>
      <c r="E26" s="11">
        <v>83896245.819999993</v>
      </c>
      <c r="F26" s="11">
        <f>70091097.68+2520000</f>
        <v>72611097.680000007</v>
      </c>
      <c r="G26" s="12">
        <v>0</v>
      </c>
      <c r="H26" s="12">
        <v>0</v>
      </c>
    </row>
    <row r="27" spans="1:8" ht="30" customHeight="1" x14ac:dyDescent="0.25">
      <c r="A27" s="10">
        <v>22</v>
      </c>
      <c r="B27" s="1" t="s">
        <v>31</v>
      </c>
      <c r="C27" s="1">
        <v>5109000470</v>
      </c>
      <c r="D27" s="1" t="s">
        <v>10</v>
      </c>
      <c r="E27" s="11">
        <v>99406178.989999995</v>
      </c>
      <c r="F27" s="11">
        <f>70098946.59+2500000</f>
        <v>72598946.590000004</v>
      </c>
      <c r="G27" s="12">
        <v>0</v>
      </c>
      <c r="H27" s="12"/>
    </row>
    <row r="28" spans="1:8" ht="25.5" x14ac:dyDescent="0.25">
      <c r="A28" s="10">
        <v>23</v>
      </c>
      <c r="B28" s="1" t="s">
        <v>32</v>
      </c>
      <c r="C28" s="1">
        <v>5109000343</v>
      </c>
      <c r="D28" s="1" t="s">
        <v>10</v>
      </c>
      <c r="E28" s="11">
        <v>63321069.020000003</v>
      </c>
      <c r="F28" s="11">
        <v>50321279.25</v>
      </c>
      <c r="G28" s="12">
        <v>0</v>
      </c>
      <c r="H28" s="12"/>
    </row>
    <row r="29" spans="1:8" ht="25.5" x14ac:dyDescent="0.25">
      <c r="A29" s="10">
        <v>24</v>
      </c>
      <c r="B29" s="1" t="s">
        <v>33</v>
      </c>
      <c r="C29" s="1">
        <v>5109000583</v>
      </c>
      <c r="D29" s="1" t="s">
        <v>10</v>
      </c>
      <c r="E29" s="11">
        <f>19859937.97+2500000</f>
        <v>22359937.969999999</v>
      </c>
      <c r="F29" s="11">
        <v>17385283.719999999</v>
      </c>
      <c r="G29" s="12">
        <v>3300</v>
      </c>
      <c r="H29" s="12">
        <v>3300</v>
      </c>
    </row>
    <row r="30" spans="1:8" ht="25.5" x14ac:dyDescent="0.25">
      <c r="A30" s="10">
        <v>25</v>
      </c>
      <c r="B30" s="1" t="s">
        <v>34</v>
      </c>
      <c r="C30" s="1">
        <v>5109000294</v>
      </c>
      <c r="D30" s="1" t="s">
        <v>10</v>
      </c>
      <c r="E30" s="11">
        <v>54915095.850000001</v>
      </c>
      <c r="F30" s="11">
        <v>13675684.43</v>
      </c>
      <c r="G30" s="12">
        <v>283545.03999999998</v>
      </c>
      <c r="H30" s="12">
        <f>133939.39</f>
        <v>133939.39000000001</v>
      </c>
    </row>
    <row r="31" spans="1:8" ht="25.5" x14ac:dyDescent="0.25">
      <c r="A31" s="10">
        <v>26</v>
      </c>
      <c r="B31" s="1" t="s">
        <v>35</v>
      </c>
      <c r="C31" s="1">
        <v>5109000304</v>
      </c>
      <c r="D31" s="1" t="s">
        <v>10</v>
      </c>
      <c r="E31" s="11">
        <v>38872921.049999997</v>
      </c>
      <c r="F31" s="11">
        <v>28951168.010000002</v>
      </c>
      <c r="G31" s="12">
        <v>2204725.4</v>
      </c>
      <c r="H31" s="12">
        <v>2119306.2000000002</v>
      </c>
    </row>
    <row r="32" spans="1:8" ht="25.5" x14ac:dyDescent="0.25">
      <c r="A32" s="10">
        <v>27</v>
      </c>
      <c r="B32" s="1" t="s">
        <v>36</v>
      </c>
      <c r="C32" s="1">
        <v>5109000311</v>
      </c>
      <c r="D32" s="1" t="s">
        <v>10</v>
      </c>
      <c r="E32" s="11">
        <v>31127132.870000001</v>
      </c>
      <c r="F32" s="11">
        <v>32034044.440000001</v>
      </c>
      <c r="G32" s="12">
        <v>811845.72</v>
      </c>
      <c r="H32" s="12">
        <v>939575.37</v>
      </c>
    </row>
    <row r="33" spans="1:8" ht="25.5" x14ac:dyDescent="0.25">
      <c r="A33" s="10">
        <v>28</v>
      </c>
      <c r="B33" s="1" t="s">
        <v>37</v>
      </c>
      <c r="C33" s="1">
        <v>5109004595</v>
      </c>
      <c r="D33" s="1" t="s">
        <v>10</v>
      </c>
      <c r="E33" s="13">
        <v>6050096.2300000004</v>
      </c>
      <c r="F33" s="14">
        <v>4147663.33</v>
      </c>
      <c r="G33" s="15">
        <v>0</v>
      </c>
      <c r="H33" s="15"/>
    </row>
    <row r="34" spans="1:8" ht="25.5" x14ac:dyDescent="0.25">
      <c r="A34" s="10">
        <v>29</v>
      </c>
      <c r="B34" s="1" t="s">
        <v>38</v>
      </c>
      <c r="C34" s="1">
        <v>5109003658</v>
      </c>
      <c r="D34" s="1" t="s">
        <v>10</v>
      </c>
      <c r="E34" s="13">
        <v>53058230.729999997</v>
      </c>
      <c r="F34" s="13" t="s">
        <v>74</v>
      </c>
      <c r="G34" s="16">
        <v>1700869.4</v>
      </c>
      <c r="H34" s="15">
        <v>1402136.9</v>
      </c>
    </row>
    <row r="35" spans="1:8" ht="49.5" customHeight="1" x14ac:dyDescent="0.25">
      <c r="A35" s="10">
        <v>30</v>
      </c>
      <c r="B35" s="2" t="s">
        <v>39</v>
      </c>
      <c r="C35" s="1">
        <v>5109032779</v>
      </c>
      <c r="D35" s="1" t="s">
        <v>10</v>
      </c>
      <c r="E35" s="11">
        <v>21184091.629999999</v>
      </c>
      <c r="F35" s="13" t="s">
        <v>75</v>
      </c>
      <c r="G35" s="17">
        <v>178772.05</v>
      </c>
      <c r="H35" s="15">
        <f>86662.33</f>
        <v>86662.33</v>
      </c>
    </row>
    <row r="36" spans="1:8" ht="27.75" customHeight="1" x14ac:dyDescent="0.25">
      <c r="A36" s="10">
        <v>31</v>
      </c>
      <c r="B36" s="2" t="s">
        <v>76</v>
      </c>
      <c r="C36" s="1">
        <v>5109004524</v>
      </c>
      <c r="D36" s="2" t="s">
        <v>10</v>
      </c>
      <c r="E36" s="11">
        <v>11202628.039999999</v>
      </c>
      <c r="F36" s="13">
        <v>14963289.199999999</v>
      </c>
      <c r="G36" s="17">
        <v>394686.06</v>
      </c>
      <c r="H36" s="15">
        <v>413332.79</v>
      </c>
    </row>
    <row r="37" spans="1:8" ht="28.5" customHeight="1" x14ac:dyDescent="0.25">
      <c r="A37" s="10">
        <v>32</v>
      </c>
      <c r="B37" s="1" t="s">
        <v>40</v>
      </c>
      <c r="C37" s="1">
        <v>5109004394</v>
      </c>
      <c r="D37" s="1" t="s">
        <v>10</v>
      </c>
      <c r="E37" s="11">
        <v>133758528.23</v>
      </c>
      <c r="F37" s="13">
        <v>70047201.540000007</v>
      </c>
      <c r="G37" s="17">
        <v>329185.46000000002</v>
      </c>
      <c r="H37" s="15">
        <v>347491.62</v>
      </c>
    </row>
    <row r="38" spans="1:8" ht="53.25" customHeight="1" x14ac:dyDescent="0.25">
      <c r="A38" s="10">
        <v>33</v>
      </c>
      <c r="B38" s="2" t="s">
        <v>41</v>
      </c>
      <c r="C38" s="1">
        <v>5109004588</v>
      </c>
      <c r="D38" s="1" t="s">
        <v>10</v>
      </c>
      <c r="E38" s="13">
        <v>41120239.450000003</v>
      </c>
      <c r="F38" s="13">
        <v>25945787.73</v>
      </c>
      <c r="G38" s="15">
        <v>0</v>
      </c>
      <c r="H38" s="15">
        <v>0</v>
      </c>
    </row>
    <row r="39" spans="1:8" ht="45" customHeight="1" x14ac:dyDescent="0.25">
      <c r="A39" s="10">
        <v>34</v>
      </c>
      <c r="B39" s="2" t="s">
        <v>42</v>
      </c>
      <c r="C39" s="1">
        <v>5109002157</v>
      </c>
      <c r="D39" s="1" t="s">
        <v>43</v>
      </c>
      <c r="E39" s="11">
        <v>11660444.51</v>
      </c>
      <c r="F39" s="14">
        <v>8422150.4600000009</v>
      </c>
      <c r="G39" s="17">
        <v>0</v>
      </c>
      <c r="H39" s="15">
        <v>0</v>
      </c>
    </row>
    <row r="40" spans="1:8" ht="45" customHeight="1" x14ac:dyDescent="0.25">
      <c r="A40" s="10">
        <v>35</v>
      </c>
      <c r="B40" s="2" t="s">
        <v>44</v>
      </c>
      <c r="C40" s="1">
        <v>5109002044</v>
      </c>
      <c r="D40" s="1" t="s">
        <v>43</v>
      </c>
      <c r="E40" s="13">
        <v>74282705.480000004</v>
      </c>
      <c r="F40" s="13">
        <v>42990117.149999999</v>
      </c>
      <c r="G40" s="15">
        <v>0</v>
      </c>
      <c r="H40" s="15">
        <v>0</v>
      </c>
    </row>
    <row r="41" spans="1:8" ht="31.5" customHeight="1" x14ac:dyDescent="0.25">
      <c r="A41" s="10">
        <v>36</v>
      </c>
      <c r="B41" s="2" t="s">
        <v>72</v>
      </c>
      <c r="C41" s="1">
        <v>5109032666</v>
      </c>
      <c r="D41" s="1" t="s">
        <v>43</v>
      </c>
      <c r="E41" s="15">
        <v>138838414.84999999</v>
      </c>
      <c r="F41" s="15">
        <v>212500486.86000001</v>
      </c>
      <c r="G41" s="15">
        <v>0</v>
      </c>
      <c r="H41" s="15">
        <v>0</v>
      </c>
    </row>
    <row r="42" spans="1:8" ht="25.5" x14ac:dyDescent="0.25">
      <c r="A42" s="10">
        <v>37</v>
      </c>
      <c r="B42" s="1" t="s">
        <v>45</v>
      </c>
      <c r="C42" s="1">
        <v>5105010693</v>
      </c>
      <c r="D42" s="1" t="s">
        <v>43</v>
      </c>
      <c r="E42" s="15">
        <v>9783056.7699999996</v>
      </c>
      <c r="F42" s="15">
        <v>7913174.75</v>
      </c>
      <c r="G42" s="15">
        <v>0</v>
      </c>
      <c r="H42" s="15">
        <v>0</v>
      </c>
    </row>
    <row r="43" spans="1:8" ht="30.75" customHeight="1" x14ac:dyDescent="0.25">
      <c r="A43" s="10">
        <v>38</v>
      </c>
      <c r="B43" s="2" t="s">
        <v>46</v>
      </c>
      <c r="C43" s="1">
        <v>5109004517</v>
      </c>
      <c r="D43" s="1" t="s">
        <v>43</v>
      </c>
      <c r="E43" s="19">
        <v>5339398.83</v>
      </c>
      <c r="F43" s="15">
        <v>0</v>
      </c>
      <c r="G43" s="15">
        <v>0</v>
      </c>
      <c r="H43" s="15">
        <v>0</v>
      </c>
    </row>
    <row r="44" spans="1:8" ht="30" customHeight="1" x14ac:dyDescent="0.25">
      <c r="A44" s="10">
        <v>39</v>
      </c>
      <c r="B44" s="1" t="s">
        <v>73</v>
      </c>
      <c r="C44" s="1">
        <v>5109003979</v>
      </c>
      <c r="D44" s="1" t="s">
        <v>47</v>
      </c>
      <c r="E44" s="15">
        <v>2030851.16</v>
      </c>
      <c r="F44" s="15">
        <v>5362676.9400000004</v>
      </c>
      <c r="G44" s="15">
        <v>228015.1</v>
      </c>
      <c r="H44" s="15">
        <v>234701.6</v>
      </c>
    </row>
    <row r="45" spans="1:8" ht="25.5" x14ac:dyDescent="0.25">
      <c r="A45" s="10">
        <v>40</v>
      </c>
      <c r="B45" s="1" t="s">
        <v>48</v>
      </c>
      <c r="C45" s="1">
        <v>5109000368</v>
      </c>
      <c r="D45" s="1" t="s">
        <v>10</v>
      </c>
      <c r="E45" s="11">
        <v>27043632</v>
      </c>
      <c r="F45" s="13">
        <v>21021103.93</v>
      </c>
      <c r="G45" s="15">
        <v>32700</v>
      </c>
      <c r="H45" s="15">
        <v>32700</v>
      </c>
    </row>
    <row r="46" spans="1:8" ht="25.5" x14ac:dyDescent="0.25">
      <c r="A46" s="10">
        <v>41</v>
      </c>
      <c r="B46" s="1" t="s">
        <v>49</v>
      </c>
      <c r="C46" s="1">
        <v>5109000375</v>
      </c>
      <c r="D46" s="1" t="s">
        <v>10</v>
      </c>
      <c r="E46" s="11">
        <v>19225337.16</v>
      </c>
      <c r="F46" s="13">
        <v>15358857.560000001</v>
      </c>
      <c r="G46" s="15">
        <v>21280</v>
      </c>
      <c r="H46" s="15">
        <v>21280</v>
      </c>
    </row>
    <row r="47" spans="1:8" ht="25.5" x14ac:dyDescent="0.25">
      <c r="A47" s="10">
        <v>42</v>
      </c>
      <c r="B47" s="1" t="s">
        <v>50</v>
      </c>
      <c r="C47" s="1">
        <v>5109000382</v>
      </c>
      <c r="D47" s="1" t="s">
        <v>10</v>
      </c>
      <c r="E47" s="11">
        <v>10606618.039999999</v>
      </c>
      <c r="F47" s="13">
        <v>10935142.25</v>
      </c>
      <c r="G47" s="15">
        <v>9500</v>
      </c>
      <c r="H47" s="15">
        <v>9500</v>
      </c>
    </row>
    <row r="48" spans="1:8" ht="25.5" x14ac:dyDescent="0.25">
      <c r="A48" s="10">
        <v>43</v>
      </c>
      <c r="B48" s="1" t="s">
        <v>51</v>
      </c>
      <c r="C48" s="1">
        <v>5109000400</v>
      </c>
      <c r="D48" s="1" t="s">
        <v>10</v>
      </c>
      <c r="E48" s="11">
        <v>16305003.51</v>
      </c>
      <c r="F48" s="13">
        <v>11187392.880000001</v>
      </c>
      <c r="G48" s="15">
        <v>10500</v>
      </c>
      <c r="H48" s="15">
        <v>10500</v>
      </c>
    </row>
    <row r="49" spans="1:8" ht="25.5" x14ac:dyDescent="0.25">
      <c r="A49" s="10">
        <v>44</v>
      </c>
      <c r="B49" s="1" t="s">
        <v>52</v>
      </c>
      <c r="C49" s="1">
        <v>5109000417</v>
      </c>
      <c r="D49" s="1" t="s">
        <v>10</v>
      </c>
      <c r="E49" s="11">
        <v>11024683.42</v>
      </c>
      <c r="F49" s="13">
        <v>12171520.810000001</v>
      </c>
      <c r="G49" s="15">
        <v>41000</v>
      </c>
      <c r="H49" s="15">
        <v>41000</v>
      </c>
    </row>
    <row r="50" spans="1:8" ht="25.5" customHeight="1" x14ac:dyDescent="0.25">
      <c r="A50" s="10">
        <v>45</v>
      </c>
      <c r="B50" s="1" t="s">
        <v>53</v>
      </c>
      <c r="C50" s="1">
        <v>5109000424</v>
      </c>
      <c r="D50" s="1" t="s">
        <v>10</v>
      </c>
      <c r="E50" s="13">
        <v>112629888.06</v>
      </c>
      <c r="F50" s="13" t="s">
        <v>77</v>
      </c>
      <c r="G50" s="15">
        <v>0</v>
      </c>
      <c r="H50" s="15">
        <v>0</v>
      </c>
    </row>
    <row r="51" spans="1:8" ht="32.25" customHeight="1" x14ac:dyDescent="0.25">
      <c r="A51" s="10">
        <v>46</v>
      </c>
      <c r="B51" s="2" t="s">
        <v>54</v>
      </c>
      <c r="C51" s="1">
        <v>5109000110</v>
      </c>
      <c r="D51" s="1" t="s">
        <v>10</v>
      </c>
      <c r="E51" s="11">
        <v>4266123.3899999997</v>
      </c>
      <c r="F51" s="14">
        <v>3088183.39</v>
      </c>
      <c r="G51" s="15">
        <v>61000</v>
      </c>
      <c r="H51" s="15">
        <v>61000</v>
      </c>
    </row>
    <row r="52" spans="1:8" ht="29.25" customHeight="1" x14ac:dyDescent="0.25">
      <c r="A52" s="10">
        <v>47</v>
      </c>
      <c r="B52" s="1" t="s">
        <v>55</v>
      </c>
      <c r="C52" s="1">
        <v>5109001354</v>
      </c>
      <c r="D52" s="1" t="s">
        <v>10</v>
      </c>
      <c r="E52" s="15">
        <v>32492998.09</v>
      </c>
      <c r="F52" s="15">
        <v>27625461.899999999</v>
      </c>
      <c r="G52" s="15">
        <v>3041491</v>
      </c>
      <c r="H52" s="15">
        <v>3056841</v>
      </c>
    </row>
    <row r="53" spans="1:8" ht="29.25" customHeight="1" x14ac:dyDescent="0.25">
      <c r="A53" s="10">
        <v>48</v>
      </c>
      <c r="B53" s="1" t="s">
        <v>56</v>
      </c>
      <c r="C53" s="1">
        <v>5109001361</v>
      </c>
      <c r="D53" s="1" t="s">
        <v>10</v>
      </c>
      <c r="E53" s="13">
        <v>125319077.63</v>
      </c>
      <c r="F53" s="13" t="s">
        <v>78</v>
      </c>
      <c r="G53" s="15">
        <v>14741.93</v>
      </c>
      <c r="H53" s="15">
        <f>10000+4741.93</f>
        <v>14741.93</v>
      </c>
    </row>
    <row r="54" spans="1:8" ht="21" customHeight="1" x14ac:dyDescent="0.25">
      <c r="A54" s="10">
        <v>49</v>
      </c>
      <c r="B54" s="1" t="s">
        <v>57</v>
      </c>
      <c r="C54" s="3">
        <v>5105010929</v>
      </c>
      <c r="D54" s="1" t="s">
        <v>10</v>
      </c>
      <c r="E54" s="15">
        <v>15204090.189999999</v>
      </c>
      <c r="F54" s="15">
        <v>7467385.71</v>
      </c>
      <c r="G54" s="15">
        <v>135966</v>
      </c>
      <c r="H54" s="15">
        <v>135966</v>
      </c>
    </row>
    <row r="55" spans="1:8" ht="38.25" customHeight="1" x14ac:dyDescent="0.25">
      <c r="A55" s="10">
        <v>50</v>
      </c>
      <c r="B55" s="1" t="s">
        <v>58</v>
      </c>
      <c r="C55" s="1">
        <v>5109001474</v>
      </c>
      <c r="D55" s="1" t="s">
        <v>10</v>
      </c>
      <c r="E55" s="15">
        <v>59903355.469999999</v>
      </c>
      <c r="F55" s="15">
        <v>42236379.159999996</v>
      </c>
      <c r="G55" s="15">
        <v>5052295</v>
      </c>
      <c r="H55" s="15">
        <v>5655163.4000000004</v>
      </c>
    </row>
    <row r="56" spans="1:8" ht="38.25" customHeight="1" x14ac:dyDescent="0.25">
      <c r="A56" s="10">
        <v>51</v>
      </c>
      <c r="B56" s="1" t="s">
        <v>59</v>
      </c>
      <c r="C56" s="4">
        <v>5109001442</v>
      </c>
      <c r="D56" s="1" t="s">
        <v>10</v>
      </c>
      <c r="E56" s="13">
        <v>32259199.440000001</v>
      </c>
      <c r="F56" s="13">
        <v>23018213.25</v>
      </c>
      <c r="G56" s="15">
        <v>2476053.21</v>
      </c>
      <c r="H56" s="15">
        <v>2551993.21</v>
      </c>
    </row>
    <row r="57" spans="1:8" ht="38.25" customHeight="1" x14ac:dyDescent="0.25">
      <c r="A57" s="10">
        <v>52</v>
      </c>
      <c r="B57" s="1" t="s">
        <v>60</v>
      </c>
      <c r="C57" s="1">
        <v>5109004718</v>
      </c>
      <c r="D57" s="1" t="s">
        <v>61</v>
      </c>
      <c r="E57" s="15">
        <v>0</v>
      </c>
      <c r="F57" s="15">
        <v>0</v>
      </c>
      <c r="G57" s="15">
        <v>17702448.59</v>
      </c>
      <c r="H57" s="15">
        <v>55174527.560000002</v>
      </c>
    </row>
    <row r="58" spans="1:8" ht="39.75" customHeight="1" x14ac:dyDescent="0.25">
      <c r="A58" s="10">
        <v>53</v>
      </c>
      <c r="B58" s="1" t="s">
        <v>62</v>
      </c>
      <c r="C58" s="1">
        <v>5109003739</v>
      </c>
      <c r="D58" s="1" t="s">
        <v>61</v>
      </c>
      <c r="E58" s="15">
        <v>29210085.469999999</v>
      </c>
      <c r="F58" s="15">
        <v>18870375.93</v>
      </c>
      <c r="G58" s="15">
        <v>101996728.69</v>
      </c>
      <c r="H58" s="15">
        <v>97662706.299999997</v>
      </c>
    </row>
    <row r="59" spans="1:8" ht="33.75" customHeight="1" x14ac:dyDescent="0.25">
      <c r="A59" s="10">
        <v>54</v>
      </c>
      <c r="B59" s="1" t="s">
        <v>63</v>
      </c>
      <c r="C59" s="1">
        <v>5109400084</v>
      </c>
      <c r="D59" s="1" t="s">
        <v>61</v>
      </c>
      <c r="E59" s="15">
        <v>0</v>
      </c>
      <c r="F59" s="15">
        <v>0</v>
      </c>
      <c r="G59" s="15">
        <v>1424508</v>
      </c>
      <c r="H59" s="15">
        <v>1111248</v>
      </c>
    </row>
    <row r="60" spans="1:8" ht="25.5" x14ac:dyDescent="0.25">
      <c r="A60" s="10">
        <v>55</v>
      </c>
      <c r="B60" s="1" t="s">
        <v>64</v>
      </c>
      <c r="C60" s="1">
        <v>5109004556</v>
      </c>
      <c r="D60" s="1" t="s">
        <v>61</v>
      </c>
      <c r="E60" s="15">
        <v>194521</v>
      </c>
      <c r="F60" s="15">
        <v>0</v>
      </c>
      <c r="G60" s="15">
        <v>56216981</v>
      </c>
      <c r="H60" s="15">
        <v>61976529</v>
      </c>
    </row>
    <row r="61" spans="1:8" ht="24" customHeight="1" x14ac:dyDescent="0.25">
      <c r="A61" s="10">
        <v>56</v>
      </c>
      <c r="B61" s="1" t="s">
        <v>65</v>
      </c>
      <c r="C61" s="1">
        <v>5109002037</v>
      </c>
      <c r="D61" s="1" t="s">
        <v>66</v>
      </c>
      <c r="E61" s="15">
        <v>2388462.71</v>
      </c>
      <c r="F61" s="15">
        <v>1951847.74</v>
      </c>
      <c r="G61" s="15">
        <v>2636485.6</v>
      </c>
      <c r="H61" s="15">
        <v>2975232.8</v>
      </c>
    </row>
    <row r="62" spans="1:8" x14ac:dyDescent="0.25">
      <c r="A62" s="10">
        <v>57</v>
      </c>
      <c r="B62" s="1" t="s">
        <v>67</v>
      </c>
      <c r="C62" s="1">
        <v>5105013366</v>
      </c>
      <c r="D62" s="1" t="s">
        <v>68</v>
      </c>
      <c r="E62" s="15">
        <v>6733223.5999999996</v>
      </c>
      <c r="F62" s="15">
        <v>5459866.9500000002</v>
      </c>
      <c r="G62" s="15">
        <v>59060435.240000002</v>
      </c>
      <c r="H62" s="15">
        <v>63987141.810000002</v>
      </c>
    </row>
    <row r="63" spans="1:8" ht="26.25" x14ac:dyDescent="0.25">
      <c r="A63" s="10">
        <v>58</v>
      </c>
      <c r="B63" s="1" t="s">
        <v>69</v>
      </c>
      <c r="C63" s="5">
        <v>5105013599</v>
      </c>
      <c r="D63" s="6" t="s">
        <v>70</v>
      </c>
      <c r="E63" s="15">
        <v>0</v>
      </c>
      <c r="F63" s="15">
        <v>0</v>
      </c>
      <c r="G63" s="15">
        <v>0</v>
      </c>
      <c r="H63" s="15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Скрябина М.И.</dc:creator>
  <cp:lastModifiedBy>Швец Галина Владимировна</cp:lastModifiedBy>
  <cp:lastPrinted>2022-11-02T08:00:18Z</cp:lastPrinted>
  <dcterms:created xsi:type="dcterms:W3CDTF">2020-11-09T12:32:20Z</dcterms:created>
  <dcterms:modified xsi:type="dcterms:W3CDTF">2022-11-10T06:35:11Z</dcterms:modified>
</cp:coreProperties>
</file>