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лан реализации" sheetId="2" r:id="rId1"/>
  </sheets>
  <definedNames>
    <definedName name="_xlnm.Print_Titles" localSheetId="0">'План реализации'!$3:$4</definedName>
  </definedNames>
  <calcPr calcId="162913"/>
</workbook>
</file>

<file path=xl/calcChain.xml><?xml version="1.0" encoding="utf-8"?>
<calcChain xmlns="http://schemas.openxmlformats.org/spreadsheetml/2006/main">
  <c r="E29" i="2" l="1"/>
  <c r="F29" i="2"/>
  <c r="F28" i="2"/>
  <c r="F27" i="2"/>
  <c r="H29" i="2"/>
  <c r="G29" i="2"/>
  <c r="H28" i="2"/>
  <c r="G28" i="2"/>
  <c r="H27" i="2"/>
  <c r="G27" i="2"/>
  <c r="H26" i="2"/>
  <c r="G26" i="2"/>
  <c r="F26" i="2"/>
  <c r="H14" i="2"/>
  <c r="F14" i="2"/>
  <c r="F13" i="2"/>
  <c r="F12" i="2"/>
  <c r="G14" i="2"/>
  <c r="H13" i="2"/>
  <c r="G13" i="2"/>
  <c r="H12" i="2"/>
  <c r="G12" i="2"/>
  <c r="H11" i="2"/>
  <c r="G11" i="2"/>
  <c r="E7" i="2" l="1"/>
  <c r="E8" i="2"/>
  <c r="H6" i="2"/>
  <c r="G6" i="2"/>
  <c r="H9" i="2"/>
  <c r="F11" i="2"/>
  <c r="E6" i="2" l="1"/>
  <c r="F6" i="2"/>
  <c r="H5" i="2"/>
  <c r="F31" i="2"/>
  <c r="G5" i="2" l="1"/>
  <c r="F9" i="2"/>
  <c r="F5" i="2" s="1"/>
  <c r="E18" i="2"/>
  <c r="E19" i="2"/>
  <c r="E21" i="2"/>
  <c r="E23" i="2"/>
  <c r="E24" i="2"/>
  <c r="E31" i="2"/>
  <c r="E33" i="2"/>
  <c r="E34" i="2"/>
  <c r="E5" i="2" l="1"/>
  <c r="E9" i="2"/>
  <c r="E26" i="2"/>
  <c r="E13" i="2"/>
  <c r="F10" i="2"/>
  <c r="E17" i="2"/>
  <c r="E14" i="2"/>
  <c r="E28" i="2"/>
  <c r="E12" i="2" l="1"/>
  <c r="E16" i="2"/>
  <c r="G10" i="2"/>
  <c r="E11" i="2"/>
  <c r="E10" i="2" l="1"/>
  <c r="E32" i="2" l="1"/>
  <c r="F30" i="2"/>
  <c r="E30" i="2" l="1"/>
  <c r="E27" i="2"/>
  <c r="E22" i="2"/>
  <c r="E25" i="2" l="1"/>
  <c r="E20" i="2"/>
  <c r="F15" i="2"/>
  <c r="E15" i="2" l="1"/>
</calcChain>
</file>

<file path=xl/sharedStrings.xml><?xml version="1.0" encoding="utf-8"?>
<sst xmlns="http://schemas.openxmlformats.org/spreadsheetml/2006/main" count="66" uniqueCount="33">
  <si>
    <t>№ п/п</t>
  </si>
  <si>
    <t>Всего</t>
  </si>
  <si>
    <t>ФБ</t>
  </si>
  <si>
    <t>ОБ</t>
  </si>
  <si>
    <t>МБ</t>
  </si>
  <si>
    <t>ВБС</t>
  </si>
  <si>
    <t>2026-2028</t>
  </si>
  <si>
    <t>1.1.</t>
  </si>
  <si>
    <t>1.2.</t>
  </si>
  <si>
    <t>Годы выполнения</t>
  </si>
  <si>
    <t>по годам</t>
  </si>
  <si>
    <t>-</t>
  </si>
  <si>
    <r>
      <t>Муниципальная программа</t>
    </r>
    <r>
      <rPr>
        <b/>
        <u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"Физическая культура и спорт"</t>
    </r>
  </si>
  <si>
    <t>2.1.</t>
  </si>
  <si>
    <t>Комплекс процессных мероприятий 2. «Развитие физической культуры и массового спорта»</t>
  </si>
  <si>
    <t>Мероприятие "Развитие спортивной инфраструктуры Печенгского муниципального округа"</t>
  </si>
  <si>
    <t>Мероприятие "Организация и проведение соревнований, спортивно-массовых мероприятий, обеспечение участия спортсменов Печегского муниципального округа в областных, общероссийских и международных соревнованиях"</t>
  </si>
  <si>
    <t>Связь комплексов процессных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</si>
  <si>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Соисполнители, участники</t>
  </si>
  <si>
    <t>Проведение текущих ремонтов,  повышение материально-технического оснащения МБУ ДО "ДЮСШ"</t>
  </si>
  <si>
    <t>Отдел образования, МБУ ДО "ДЮСШ"</t>
  </si>
  <si>
    <t>Приобщение к здоровому образу жизни населения Печенгского муниципального округа.   Проведение соревнований, спортивно-массовых мероприятий, обеспечение участия спортсменов Печенгского муниципального округа в областных, общероссийских и международных соревнрваниях</t>
  </si>
  <si>
    <t xml:space="preserve">0.1. Доля граждан, систематически занимающихся физической культурой и спортом.                                                                                                                                 0.2. Доля обучающихся, систематически занимающихся физической культурой и спортом, в общей численности обучающихся
0.3 Уровень обеспеченности граждан спортивными сооружениями исходя из единовременной пропускной способности объектов спорта.
0.5. Количество соревнований (муниципальных, областных, общероссийских, международных), спортивно-массовых мероприятий, в которых обеспечено участие спортсменов Печенгского муниципального округа
                                        </t>
  </si>
  <si>
    <t>Обеспечение оказания услуг МБУ ДО "ДЮСШ"</t>
  </si>
  <si>
    <r>
      <t xml:space="preserve">Муниципальная программа, направление (подпрограмма), </t>
    </r>
    <r>
      <rPr>
        <b/>
        <sz val="10"/>
        <rFont val="Times New Roman"/>
        <family val="1"/>
        <charset val="204"/>
      </rPr>
      <t>комплексы процессных и (или) проектных мероприятий, мероприятие</t>
    </r>
  </si>
  <si>
    <r>
      <t xml:space="preserve">Комплекс процессных мероприятий 1. </t>
    </r>
    <r>
      <rPr>
        <b/>
        <i/>
        <sz val="10"/>
        <rFont val="Times New Roman"/>
        <family val="1"/>
        <charset val="204"/>
      </rPr>
      <t>"Привлечение населения Печенгского муниципального округа к систематическим занятиям физической культурой и спортом"</t>
    </r>
  </si>
  <si>
    <t>Объем и источники финансирования (рублей)</t>
  </si>
  <si>
    <r>
      <t>Проект Плана реализации муниципальной программы Печенгского муниципального округа "Физическая культура и спорт"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на 2026-2028 годы</t>
    </r>
  </si>
  <si>
    <t>Отдел КСиМП,                           Отдел образования, Муниципальное бюджетное учреждение дополнительного образования "Детско-юношеская спортивная школа" (далее - МБУ ДО "ДЮСШ")</t>
  </si>
  <si>
    <t>Отдел КСиМП,                                         Отдел образования, МБУ ДО "ДЮСШ"</t>
  </si>
  <si>
    <t>Отдел КСиМП,                                                       Отдел образования, МБУ ДО "ДЮСШ"</t>
  </si>
  <si>
    <t xml:space="preserve">0.1. Доля граждан, систематически занимающихся физической культурой и спортом
0.3 Уровень обеспеченности граждан спортивными сооружениями исходя из единовременной пропускной способности объектов спорта.
0.4. Количество учреждений сферы физической культуры и спорта, в отношении которых реализованы мероприятия по укреплению материально-технической базы и проведению текущих ремонтов
</t>
  </si>
  <si>
    <r>
      <t>Мероприятие "</t>
    </r>
    <r>
      <rPr>
        <sz val="10"/>
        <rFont val="Times New Roman"/>
        <family val="1"/>
        <charset val="204"/>
      </rPr>
      <t>Обеспечение дополнительного образования детей и взрослых в сфере физической культуры и спорта, обеспечение доступа к объектам спорта"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</si>
</sst>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wrapText="1"/>
    </xf>
    <xf numFmtId="43" fontId="4" fillId="0" borderId="1" xfId="1" applyNumberFormat="1" applyFont="1" applyFill="1" applyBorder="1" applyAlignment="1">
      <alignment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NumberFormat="1" applyFont="1" applyFill="1" applyBorder="1" applyAlignment="1">
      <alignment horizontal="right" vertical="center" wrapText="1"/>
    </xf>
    <xf numFmtId="43" fontId="3" fillId="0" borderId="1" xfId="1" applyNumberFormat="1" applyFont="1" applyFill="1" applyBorder="1" applyAlignment="1">
      <alignment horizontal="right" vertical="top" wrapText="1"/>
    </xf>
    <xf numFmtId="43" fontId="3" fillId="0" borderId="6" xfId="1" applyNumberFormat="1" applyFont="1" applyFill="1" applyBorder="1" applyAlignment="1">
      <alignment horizontal="right" vertical="top" wrapText="1"/>
    </xf>
    <xf numFmtId="43" fontId="2" fillId="2" borderId="0" xfId="1" applyNumberFormat="1" applyFont="1" applyFill="1" applyAlignment="1">
      <alignment wrapText="1"/>
    </xf>
    <xf numFmtId="43" fontId="9" fillId="2" borderId="0" xfId="1" applyNumberFormat="1" applyFont="1" applyFill="1" applyAlignment="1">
      <alignment horizontal="left" wrapText="1"/>
    </xf>
    <xf numFmtId="43" fontId="4" fillId="0" borderId="1" xfId="1" applyNumberFormat="1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right" vertical="top" wrapText="1"/>
    </xf>
    <xf numFmtId="43" fontId="3" fillId="0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top" wrapText="1"/>
    </xf>
    <xf numFmtId="14" fontId="13" fillId="0" borderId="6" xfId="0" applyNumberFormat="1" applyFont="1" applyFill="1" applyBorder="1" applyAlignment="1">
      <alignment horizontal="center" vertical="top" wrapText="1"/>
    </xf>
    <xf numFmtId="14" fontId="13" fillId="0" borderId="4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4" fontId="3" fillId="0" borderId="6" xfId="1" applyNumberFormat="1" applyFont="1" applyFill="1" applyBorder="1" applyAlignment="1">
      <alignment horizontal="left" vertical="top" wrapText="1"/>
    </xf>
    <xf numFmtId="164" fontId="3" fillId="0" borderId="4" xfId="1" applyNumberFormat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left" vertical="top" wrapText="1"/>
    </xf>
    <xf numFmtId="0" fontId="13" fillId="0" borderId="6" xfId="0" applyNumberFormat="1" applyFont="1" applyFill="1" applyBorder="1" applyAlignment="1">
      <alignment horizontal="center" vertical="top" wrapText="1"/>
    </xf>
    <xf numFmtId="0" fontId="13" fillId="0" borderId="4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49" fontId="3" fillId="0" borderId="6" xfId="1" applyNumberFormat="1" applyFont="1" applyFill="1" applyBorder="1" applyAlignment="1">
      <alignment horizontal="left" vertical="top" wrapText="1"/>
    </xf>
    <xf numFmtId="49" fontId="3" fillId="0" borderId="4" xfId="1" applyNumberFormat="1" applyFont="1" applyFill="1" applyBorder="1" applyAlignment="1">
      <alignment horizontal="left" vertical="top" wrapText="1"/>
    </xf>
    <xf numFmtId="49" fontId="3" fillId="0" borderId="2" xfId="1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4" fillId="0" borderId="1" xfId="1" quotePrefix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6" sqref="H16"/>
    </sheetView>
  </sheetViews>
  <sheetFormatPr defaultColWidth="8.85546875" defaultRowHeight="15.75" x14ac:dyDescent="0.25"/>
  <cols>
    <col min="1" max="1" width="6.7109375" style="1" customWidth="1"/>
    <col min="2" max="2" width="31.28515625" style="1" customWidth="1"/>
    <col min="3" max="3" width="10.140625" style="1" customWidth="1"/>
    <col min="4" max="4" width="7.7109375" style="1" customWidth="1"/>
    <col min="5" max="5" width="14.85546875" style="5" customWidth="1"/>
    <col min="6" max="6" width="14.85546875" style="1" customWidth="1"/>
    <col min="7" max="7" width="15" style="1" customWidth="1"/>
    <col min="8" max="8" width="15.7109375" style="1" customWidth="1"/>
    <col min="9" max="9" width="56.140625" style="1" customWidth="1"/>
    <col min="10" max="10" width="18.85546875" style="1" customWidth="1"/>
    <col min="11" max="16384" width="8.85546875" style="1"/>
  </cols>
  <sheetData>
    <row r="1" spans="1:10" ht="11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s="2" customFormat="1" ht="20.2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3" customFormat="1" ht="18.75" customHeight="1" x14ac:dyDescent="0.25">
      <c r="A3" s="67" t="s">
        <v>0</v>
      </c>
      <c r="B3" s="57" t="s">
        <v>24</v>
      </c>
      <c r="C3" s="57" t="s">
        <v>9</v>
      </c>
      <c r="D3" s="69" t="s">
        <v>26</v>
      </c>
      <c r="E3" s="70"/>
      <c r="F3" s="70"/>
      <c r="G3" s="70"/>
      <c r="H3" s="71"/>
      <c r="I3" s="57" t="s">
        <v>17</v>
      </c>
      <c r="J3" s="64" t="s">
        <v>18</v>
      </c>
    </row>
    <row r="4" spans="1:10" s="3" customFormat="1" ht="50.25" customHeight="1" x14ac:dyDescent="0.25">
      <c r="A4" s="68"/>
      <c r="B4" s="59"/>
      <c r="C4" s="59"/>
      <c r="D4" s="17" t="s">
        <v>10</v>
      </c>
      <c r="E4" s="17" t="s">
        <v>1</v>
      </c>
      <c r="F4" s="17">
        <v>2026</v>
      </c>
      <c r="G4" s="17">
        <v>2027</v>
      </c>
      <c r="H4" s="17">
        <v>2028</v>
      </c>
      <c r="I4" s="59"/>
      <c r="J4" s="65"/>
    </row>
    <row r="5" spans="1:10" s="3" customFormat="1" ht="16.5" customHeight="1" x14ac:dyDescent="0.25">
      <c r="A5" s="54">
        <v>0</v>
      </c>
      <c r="B5" s="51" t="s">
        <v>12</v>
      </c>
      <c r="C5" s="48" t="s">
        <v>6</v>
      </c>
      <c r="D5" s="6" t="s">
        <v>1</v>
      </c>
      <c r="E5" s="7">
        <f>SUM(F5:H5)</f>
        <v>449327300</v>
      </c>
      <c r="F5" s="8">
        <f>SUM(F6:F9)</f>
        <v>151923000</v>
      </c>
      <c r="G5" s="8">
        <f>SUM(G6:G9)</f>
        <v>149435600</v>
      </c>
      <c r="H5" s="8">
        <f>SUM(H6:H9)</f>
        <v>147968700</v>
      </c>
      <c r="I5" s="57" t="s">
        <v>11</v>
      </c>
      <c r="J5" s="60" t="s">
        <v>28</v>
      </c>
    </row>
    <row r="6" spans="1:10" s="3" customFormat="1" ht="16.5" customHeight="1" x14ac:dyDescent="0.25">
      <c r="A6" s="55"/>
      <c r="B6" s="52"/>
      <c r="C6" s="49"/>
      <c r="D6" s="6" t="s">
        <v>4</v>
      </c>
      <c r="E6" s="7">
        <f>SUM(F6:H6)</f>
        <v>412727300</v>
      </c>
      <c r="F6" s="8">
        <f>SUM(F11+F26)</f>
        <v>139723000</v>
      </c>
      <c r="G6" s="8">
        <f>SUM(G11+G26)</f>
        <v>137235600</v>
      </c>
      <c r="H6" s="8">
        <f>SUM(H11+H26)</f>
        <v>135768700</v>
      </c>
      <c r="I6" s="58"/>
      <c r="J6" s="61"/>
    </row>
    <row r="7" spans="1:10" s="3" customFormat="1" ht="16.5" customHeight="1" x14ac:dyDescent="0.25">
      <c r="A7" s="55"/>
      <c r="B7" s="52"/>
      <c r="C7" s="49"/>
      <c r="D7" s="6" t="s">
        <v>3</v>
      </c>
      <c r="E7" s="7">
        <f>SUM(F7:H7)</f>
        <v>0</v>
      </c>
      <c r="F7" s="8">
        <v>0</v>
      </c>
      <c r="G7" s="8">
        <v>0</v>
      </c>
      <c r="H7" s="8">
        <v>0</v>
      </c>
      <c r="I7" s="58"/>
      <c r="J7" s="61"/>
    </row>
    <row r="8" spans="1:10" s="3" customFormat="1" ht="16.5" customHeight="1" x14ac:dyDescent="0.25">
      <c r="A8" s="55"/>
      <c r="B8" s="52"/>
      <c r="C8" s="49"/>
      <c r="D8" s="6" t="s">
        <v>2</v>
      </c>
      <c r="E8" s="7">
        <f>SUM(F8:H8)</f>
        <v>0</v>
      </c>
      <c r="F8" s="8">
        <v>0</v>
      </c>
      <c r="G8" s="8">
        <v>0</v>
      </c>
      <c r="H8" s="8">
        <v>0</v>
      </c>
      <c r="I8" s="58"/>
      <c r="J8" s="61"/>
    </row>
    <row r="9" spans="1:10" s="3" customFormat="1" ht="43.5" customHeight="1" x14ac:dyDescent="0.25">
      <c r="A9" s="56"/>
      <c r="B9" s="53"/>
      <c r="C9" s="50"/>
      <c r="D9" s="14" t="s">
        <v>5</v>
      </c>
      <c r="E9" s="18">
        <f>SUM(F9:H9)</f>
        <v>36600000</v>
      </c>
      <c r="F9" s="15">
        <f>SUM(F14)</f>
        <v>12200000</v>
      </c>
      <c r="G9" s="15">
        <v>12200000</v>
      </c>
      <c r="H9" s="15">
        <f>SUM(H14)</f>
        <v>12200000</v>
      </c>
      <c r="I9" s="59"/>
      <c r="J9" s="62"/>
    </row>
    <row r="10" spans="1:10" s="3" customFormat="1" ht="15.75" customHeight="1" x14ac:dyDescent="0.25">
      <c r="A10" s="39">
        <v>1</v>
      </c>
      <c r="B10" s="36" t="s">
        <v>25</v>
      </c>
      <c r="C10" s="42" t="s">
        <v>6</v>
      </c>
      <c r="D10" s="6" t="s">
        <v>1</v>
      </c>
      <c r="E10" s="6">
        <f t="shared" ref="E10:E34" si="0">F10+G10+H10</f>
        <v>440977300</v>
      </c>
      <c r="F10" s="8">
        <f>F11+F12+F13+F14</f>
        <v>148473000</v>
      </c>
      <c r="G10" s="8">
        <f t="shared" ref="G10" si="1">G11+G12+G13+G14</f>
        <v>145985600</v>
      </c>
      <c r="H10" s="8">
        <v>146518700</v>
      </c>
      <c r="I10" s="45" t="s">
        <v>31</v>
      </c>
      <c r="J10" s="24" t="s">
        <v>20</v>
      </c>
    </row>
    <row r="11" spans="1:10" s="3" customFormat="1" ht="15.75" customHeight="1" x14ac:dyDescent="0.25">
      <c r="A11" s="40"/>
      <c r="B11" s="37"/>
      <c r="C11" s="43"/>
      <c r="D11" s="6" t="s">
        <v>4</v>
      </c>
      <c r="E11" s="6">
        <f t="shared" si="0"/>
        <v>404377300</v>
      </c>
      <c r="F11" s="8">
        <f>SUM(F16+F21)</f>
        <v>136273000</v>
      </c>
      <c r="G11" s="8">
        <f t="shared" ref="G11:H11" si="2">SUM(G16+G21)</f>
        <v>133785600</v>
      </c>
      <c r="H11" s="8">
        <f t="shared" si="2"/>
        <v>134318700</v>
      </c>
      <c r="I11" s="46"/>
      <c r="J11" s="25"/>
    </row>
    <row r="12" spans="1:10" s="3" customFormat="1" ht="15.75" customHeight="1" x14ac:dyDescent="0.25">
      <c r="A12" s="40"/>
      <c r="B12" s="37"/>
      <c r="C12" s="43"/>
      <c r="D12" s="6" t="s">
        <v>3</v>
      </c>
      <c r="E12" s="6">
        <f t="shared" si="0"/>
        <v>0</v>
      </c>
      <c r="F12" s="8">
        <f t="shared" ref="F12:F14" si="3">SUM(F17+F22)</f>
        <v>0</v>
      </c>
      <c r="G12" s="8">
        <f t="shared" ref="G12:H12" si="4">SUM(G17+G22)</f>
        <v>0</v>
      </c>
      <c r="H12" s="8">
        <f t="shared" si="4"/>
        <v>0</v>
      </c>
      <c r="I12" s="46"/>
      <c r="J12" s="25"/>
    </row>
    <row r="13" spans="1:10" s="3" customFormat="1" ht="15.75" customHeight="1" x14ac:dyDescent="0.25">
      <c r="A13" s="40"/>
      <c r="B13" s="37"/>
      <c r="C13" s="43"/>
      <c r="D13" s="6" t="s">
        <v>2</v>
      </c>
      <c r="E13" s="6">
        <f t="shared" si="0"/>
        <v>0</v>
      </c>
      <c r="F13" s="8">
        <f t="shared" si="3"/>
        <v>0</v>
      </c>
      <c r="G13" s="8">
        <f t="shared" ref="G13:H13" si="5">SUM(G18+G23)</f>
        <v>0</v>
      </c>
      <c r="H13" s="8">
        <f t="shared" si="5"/>
        <v>0</v>
      </c>
      <c r="I13" s="46"/>
      <c r="J13" s="25"/>
    </row>
    <row r="14" spans="1:10" s="3" customFormat="1" ht="41.25" customHeight="1" x14ac:dyDescent="0.25">
      <c r="A14" s="41"/>
      <c r="B14" s="38"/>
      <c r="C14" s="44"/>
      <c r="D14" s="14" t="s">
        <v>5</v>
      </c>
      <c r="E14" s="14">
        <f t="shared" si="0"/>
        <v>36600000</v>
      </c>
      <c r="F14" s="15">
        <f t="shared" si="3"/>
        <v>12200000</v>
      </c>
      <c r="G14" s="15">
        <f t="shared" ref="G14:H14" si="6">SUM(G19+G24)</f>
        <v>12200000</v>
      </c>
      <c r="H14" s="15">
        <f>SUM(H19+H24)</f>
        <v>12200000</v>
      </c>
      <c r="I14" s="47"/>
      <c r="J14" s="26"/>
    </row>
    <row r="15" spans="1:10" s="4" customFormat="1" ht="15.75" customHeight="1" x14ac:dyDescent="0.25">
      <c r="A15" s="19" t="s">
        <v>7</v>
      </c>
      <c r="B15" s="21" t="s">
        <v>32</v>
      </c>
      <c r="C15" s="24" t="s">
        <v>6</v>
      </c>
      <c r="D15" s="6" t="s">
        <v>1</v>
      </c>
      <c r="E15" s="6">
        <f t="shared" si="0"/>
        <v>437977300</v>
      </c>
      <c r="F15" s="8">
        <f>SUM(F16:F19)</f>
        <v>145473000</v>
      </c>
      <c r="G15" s="8">
        <v>145985600</v>
      </c>
      <c r="H15" s="8">
        <v>146518700</v>
      </c>
      <c r="I15" s="27" t="s">
        <v>23</v>
      </c>
      <c r="J15" s="24" t="s">
        <v>20</v>
      </c>
    </row>
    <row r="16" spans="1:10" s="4" customFormat="1" ht="15.75" customHeight="1" x14ac:dyDescent="0.25">
      <c r="A16" s="20"/>
      <c r="B16" s="22"/>
      <c r="C16" s="25"/>
      <c r="D16" s="6" t="s">
        <v>4</v>
      </c>
      <c r="E16" s="6">
        <f t="shared" si="0"/>
        <v>401377300</v>
      </c>
      <c r="F16" s="9">
        <v>133273000</v>
      </c>
      <c r="G16" s="9">
        <v>133785600</v>
      </c>
      <c r="H16" s="9">
        <v>134318700</v>
      </c>
      <c r="I16" s="28"/>
      <c r="J16" s="25"/>
    </row>
    <row r="17" spans="1:10" s="4" customFormat="1" ht="15.75" customHeight="1" x14ac:dyDescent="0.25">
      <c r="A17" s="20"/>
      <c r="B17" s="22"/>
      <c r="C17" s="25"/>
      <c r="D17" s="6" t="s">
        <v>3</v>
      </c>
      <c r="E17" s="6">
        <f t="shared" si="0"/>
        <v>0</v>
      </c>
      <c r="F17" s="9">
        <v>0</v>
      </c>
      <c r="G17" s="9">
        <v>0</v>
      </c>
      <c r="H17" s="9">
        <v>0</v>
      </c>
      <c r="I17" s="28"/>
      <c r="J17" s="25"/>
    </row>
    <row r="18" spans="1:10" s="4" customFormat="1" ht="15.75" customHeight="1" x14ac:dyDescent="0.25">
      <c r="A18" s="20"/>
      <c r="B18" s="22"/>
      <c r="C18" s="25"/>
      <c r="D18" s="6" t="s">
        <v>2</v>
      </c>
      <c r="E18" s="6">
        <f t="shared" si="0"/>
        <v>0</v>
      </c>
      <c r="F18" s="9">
        <v>0</v>
      </c>
      <c r="G18" s="9">
        <v>0</v>
      </c>
      <c r="H18" s="9">
        <v>0</v>
      </c>
      <c r="I18" s="28"/>
      <c r="J18" s="25"/>
    </row>
    <row r="19" spans="1:10" s="4" customFormat="1" ht="42.75" customHeight="1" x14ac:dyDescent="0.25">
      <c r="A19" s="20"/>
      <c r="B19" s="23"/>
      <c r="C19" s="26"/>
      <c r="D19" s="14" t="s">
        <v>5</v>
      </c>
      <c r="E19" s="14">
        <f t="shared" si="0"/>
        <v>36600000</v>
      </c>
      <c r="F19" s="10">
        <v>12200000</v>
      </c>
      <c r="G19" s="10">
        <v>12200000</v>
      </c>
      <c r="H19" s="10">
        <v>12200000</v>
      </c>
      <c r="I19" s="29"/>
      <c r="J19" s="26"/>
    </row>
    <row r="20" spans="1:10" ht="15.75" customHeight="1" x14ac:dyDescent="0.25">
      <c r="A20" s="19" t="s">
        <v>8</v>
      </c>
      <c r="B20" s="21" t="s">
        <v>15</v>
      </c>
      <c r="C20" s="24" t="s">
        <v>6</v>
      </c>
      <c r="D20" s="6" t="s">
        <v>1</v>
      </c>
      <c r="E20" s="6">
        <f t="shared" si="0"/>
        <v>3000000</v>
      </c>
      <c r="F20" s="8">
        <v>3000000</v>
      </c>
      <c r="G20" s="8">
        <v>0</v>
      </c>
      <c r="H20" s="8">
        <v>0</v>
      </c>
      <c r="I20" s="33" t="s">
        <v>19</v>
      </c>
      <c r="J20" s="24" t="s">
        <v>20</v>
      </c>
    </row>
    <row r="21" spans="1:10" x14ac:dyDescent="0.25">
      <c r="A21" s="20"/>
      <c r="B21" s="22"/>
      <c r="C21" s="25"/>
      <c r="D21" s="16" t="s">
        <v>4</v>
      </c>
      <c r="E21" s="6">
        <f t="shared" si="0"/>
        <v>3000000</v>
      </c>
      <c r="F21" s="9">
        <v>3000000</v>
      </c>
      <c r="G21" s="9">
        <v>0</v>
      </c>
      <c r="H21" s="9">
        <v>0</v>
      </c>
      <c r="I21" s="34"/>
      <c r="J21" s="25"/>
    </row>
    <row r="22" spans="1:10" x14ac:dyDescent="0.25">
      <c r="A22" s="20"/>
      <c r="B22" s="22"/>
      <c r="C22" s="25"/>
      <c r="D22" s="16" t="s">
        <v>3</v>
      </c>
      <c r="E22" s="6">
        <f t="shared" si="0"/>
        <v>0</v>
      </c>
      <c r="F22" s="9">
        <v>0</v>
      </c>
      <c r="G22" s="9">
        <v>0</v>
      </c>
      <c r="H22" s="9">
        <v>0</v>
      </c>
      <c r="I22" s="34"/>
      <c r="J22" s="25"/>
    </row>
    <row r="23" spans="1:10" x14ac:dyDescent="0.25">
      <c r="A23" s="20"/>
      <c r="B23" s="22"/>
      <c r="C23" s="25"/>
      <c r="D23" s="16" t="s">
        <v>2</v>
      </c>
      <c r="E23" s="6">
        <f t="shared" si="0"/>
        <v>0</v>
      </c>
      <c r="F23" s="9">
        <v>0</v>
      </c>
      <c r="G23" s="9">
        <v>0</v>
      </c>
      <c r="H23" s="9">
        <v>0</v>
      </c>
      <c r="I23" s="34"/>
      <c r="J23" s="25"/>
    </row>
    <row r="24" spans="1:10" x14ac:dyDescent="0.25">
      <c r="A24" s="20"/>
      <c r="B24" s="23"/>
      <c r="C24" s="26"/>
      <c r="D24" s="16" t="s">
        <v>5</v>
      </c>
      <c r="E24" s="6">
        <f t="shared" si="0"/>
        <v>0</v>
      </c>
      <c r="F24" s="11">
        <v>0</v>
      </c>
      <c r="G24" s="11">
        <v>0</v>
      </c>
      <c r="H24" s="11">
        <v>0</v>
      </c>
      <c r="I24" s="35"/>
      <c r="J24" s="26"/>
    </row>
    <row r="25" spans="1:10" ht="15.75" customHeight="1" x14ac:dyDescent="0.25">
      <c r="A25" s="39">
        <v>2</v>
      </c>
      <c r="B25" s="36" t="s">
        <v>14</v>
      </c>
      <c r="C25" s="42" t="s">
        <v>6</v>
      </c>
      <c r="D25" s="6" t="s">
        <v>1</v>
      </c>
      <c r="E25" s="6">
        <f t="shared" si="0"/>
        <v>8350000</v>
      </c>
      <c r="F25" s="72">
        <v>3450000</v>
      </c>
      <c r="G25" s="72">
        <v>3450000</v>
      </c>
      <c r="H25" s="72">
        <v>1450000</v>
      </c>
      <c r="I25" s="21" t="s">
        <v>22</v>
      </c>
      <c r="J25" s="24" t="s">
        <v>29</v>
      </c>
    </row>
    <row r="26" spans="1:10" ht="15.75" customHeight="1" x14ac:dyDescent="0.25">
      <c r="A26" s="40"/>
      <c r="B26" s="37"/>
      <c r="C26" s="43"/>
      <c r="D26" s="6" t="s">
        <v>4</v>
      </c>
      <c r="E26" s="6">
        <f t="shared" si="0"/>
        <v>8350000</v>
      </c>
      <c r="F26" s="8">
        <f>F31</f>
        <v>3450000</v>
      </c>
      <c r="G26" s="8">
        <f t="shared" ref="G26:H26" si="7">G31</f>
        <v>3450000</v>
      </c>
      <c r="H26" s="8">
        <f t="shared" si="7"/>
        <v>1450000</v>
      </c>
      <c r="I26" s="22"/>
      <c r="J26" s="25"/>
    </row>
    <row r="27" spans="1:10" ht="15.75" customHeight="1" x14ac:dyDescent="0.25">
      <c r="A27" s="40"/>
      <c r="B27" s="37"/>
      <c r="C27" s="43"/>
      <c r="D27" s="6" t="s">
        <v>3</v>
      </c>
      <c r="E27" s="6">
        <f t="shared" si="0"/>
        <v>0</v>
      </c>
      <c r="F27" s="8">
        <f t="shared" ref="F27:F29" si="8">F32</f>
        <v>0</v>
      </c>
      <c r="G27" s="8">
        <f t="shared" ref="F27:H29" si="9">G32</f>
        <v>0</v>
      </c>
      <c r="H27" s="8">
        <f t="shared" si="9"/>
        <v>0</v>
      </c>
      <c r="I27" s="22"/>
      <c r="J27" s="25"/>
    </row>
    <row r="28" spans="1:10" ht="15.75" customHeight="1" x14ac:dyDescent="0.25">
      <c r="A28" s="40"/>
      <c r="B28" s="37"/>
      <c r="C28" s="43"/>
      <c r="D28" s="6" t="s">
        <v>2</v>
      </c>
      <c r="E28" s="6">
        <f t="shared" si="0"/>
        <v>0</v>
      </c>
      <c r="F28" s="8">
        <f t="shared" si="8"/>
        <v>0</v>
      </c>
      <c r="G28" s="8">
        <f t="shared" si="9"/>
        <v>0</v>
      </c>
      <c r="H28" s="8">
        <f t="shared" si="9"/>
        <v>0</v>
      </c>
      <c r="I28" s="22"/>
      <c r="J28" s="25"/>
    </row>
    <row r="29" spans="1:10" ht="78" customHeight="1" x14ac:dyDescent="0.25">
      <c r="A29" s="41"/>
      <c r="B29" s="38"/>
      <c r="C29" s="44"/>
      <c r="D29" s="14" t="s">
        <v>5</v>
      </c>
      <c r="E29" s="15">
        <f>SUM(F29:H29)</f>
        <v>0</v>
      </c>
      <c r="F29" s="15">
        <f t="shared" si="8"/>
        <v>0</v>
      </c>
      <c r="G29" s="15">
        <f t="shared" ref="G29:H29" si="10">G34</f>
        <v>0</v>
      </c>
      <c r="H29" s="15">
        <f t="shared" si="10"/>
        <v>0</v>
      </c>
      <c r="I29" s="23"/>
      <c r="J29" s="26"/>
    </row>
    <row r="30" spans="1:10" ht="15.75" customHeight="1" x14ac:dyDescent="0.25">
      <c r="A30" s="30" t="s">
        <v>13</v>
      </c>
      <c r="B30" s="21" t="s">
        <v>16</v>
      </c>
      <c r="C30" s="24" t="s">
        <v>6</v>
      </c>
      <c r="D30" s="6" t="s">
        <v>1</v>
      </c>
      <c r="E30" s="6">
        <f t="shared" si="0"/>
        <v>8350000</v>
      </c>
      <c r="F30" s="8">
        <f t="shared" ref="F30" si="11">SUM(F31:F34)</f>
        <v>3450000</v>
      </c>
      <c r="G30" s="8">
        <v>3450000</v>
      </c>
      <c r="H30" s="8">
        <v>1450000</v>
      </c>
      <c r="I30" s="33" t="s">
        <v>21</v>
      </c>
      <c r="J30" s="24" t="s">
        <v>30</v>
      </c>
    </row>
    <row r="31" spans="1:10" x14ac:dyDescent="0.25">
      <c r="A31" s="31"/>
      <c r="B31" s="22"/>
      <c r="C31" s="25"/>
      <c r="D31" s="6" t="s">
        <v>4</v>
      </c>
      <c r="E31" s="6">
        <f t="shared" si="0"/>
        <v>8350000</v>
      </c>
      <c r="F31" s="9">
        <f>3000000+450000</f>
        <v>3450000</v>
      </c>
      <c r="G31" s="9">
        <v>3450000</v>
      </c>
      <c r="H31" s="9">
        <v>1450000</v>
      </c>
      <c r="I31" s="34"/>
      <c r="J31" s="25"/>
    </row>
    <row r="32" spans="1:10" x14ac:dyDescent="0.25">
      <c r="A32" s="31"/>
      <c r="B32" s="22"/>
      <c r="C32" s="25"/>
      <c r="D32" s="6" t="s">
        <v>3</v>
      </c>
      <c r="E32" s="6">
        <f t="shared" si="0"/>
        <v>0</v>
      </c>
      <c r="F32" s="9">
        <v>0</v>
      </c>
      <c r="G32" s="9">
        <v>0</v>
      </c>
      <c r="H32" s="9">
        <v>0</v>
      </c>
      <c r="I32" s="34"/>
      <c r="J32" s="25"/>
    </row>
    <row r="33" spans="1:10" x14ac:dyDescent="0.25">
      <c r="A33" s="31"/>
      <c r="B33" s="22"/>
      <c r="C33" s="25"/>
      <c r="D33" s="6" t="s">
        <v>2</v>
      </c>
      <c r="E33" s="6">
        <f t="shared" si="0"/>
        <v>0</v>
      </c>
      <c r="F33" s="9">
        <v>0</v>
      </c>
      <c r="G33" s="9">
        <v>0</v>
      </c>
      <c r="H33" s="9">
        <v>0</v>
      </c>
      <c r="I33" s="34"/>
      <c r="J33" s="25"/>
    </row>
    <row r="34" spans="1:10" ht="29.25" customHeight="1" x14ac:dyDescent="0.25">
      <c r="A34" s="32"/>
      <c r="B34" s="23"/>
      <c r="C34" s="26"/>
      <c r="D34" s="14" t="s">
        <v>5</v>
      </c>
      <c r="E34" s="14">
        <f t="shared" si="0"/>
        <v>0</v>
      </c>
      <c r="F34" s="10">
        <v>0</v>
      </c>
      <c r="G34" s="10">
        <v>0</v>
      </c>
      <c r="H34" s="10">
        <v>0</v>
      </c>
      <c r="I34" s="35"/>
      <c r="J34" s="26"/>
    </row>
    <row r="35" spans="1:10" x14ac:dyDescent="0.25">
      <c r="D35" s="12"/>
      <c r="E35" s="13"/>
      <c r="F35" s="12"/>
      <c r="G35" s="12"/>
      <c r="H35" s="12"/>
    </row>
    <row r="36" spans="1:10" x14ac:dyDescent="0.25">
      <c r="D36" s="12"/>
      <c r="E36" s="13"/>
      <c r="F36" s="12"/>
      <c r="G36" s="12"/>
      <c r="H36" s="12"/>
    </row>
  </sheetData>
  <mergeCells count="38">
    <mergeCell ref="A1:J1"/>
    <mergeCell ref="J3:J4"/>
    <mergeCell ref="A2:J2"/>
    <mergeCell ref="A3:A4"/>
    <mergeCell ref="B3:B4"/>
    <mergeCell ref="C3:C4"/>
    <mergeCell ref="D3:H3"/>
    <mergeCell ref="I3:I4"/>
    <mergeCell ref="C5:C9"/>
    <mergeCell ref="B5:B9"/>
    <mergeCell ref="A5:A9"/>
    <mergeCell ref="I5:I9"/>
    <mergeCell ref="J5:J9"/>
    <mergeCell ref="B10:B14"/>
    <mergeCell ref="A10:A14"/>
    <mergeCell ref="C10:C14"/>
    <mergeCell ref="I10:I14"/>
    <mergeCell ref="J10:J14"/>
    <mergeCell ref="A30:A34"/>
    <mergeCell ref="B30:B34"/>
    <mergeCell ref="C30:C34"/>
    <mergeCell ref="J20:J24"/>
    <mergeCell ref="J25:J29"/>
    <mergeCell ref="A20:A24"/>
    <mergeCell ref="I20:I24"/>
    <mergeCell ref="B25:B29"/>
    <mergeCell ref="A25:A29"/>
    <mergeCell ref="C25:C29"/>
    <mergeCell ref="I25:I29"/>
    <mergeCell ref="B20:B24"/>
    <mergeCell ref="C20:C24"/>
    <mergeCell ref="I30:I34"/>
    <mergeCell ref="J30:J34"/>
    <mergeCell ref="A15:A19"/>
    <mergeCell ref="B15:B19"/>
    <mergeCell ref="C15:C19"/>
    <mergeCell ref="J15:J19"/>
    <mergeCell ref="I15:I19"/>
  </mergeCells>
  <pageMargins left="0.19685039370078741" right="0.11811023622047245" top="0.55118110236220474" bottom="0.15748031496062992" header="0.31496062992125984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реализации</vt:lpstr>
      <vt:lpstr>'План реализации'!Заголовки_для_печати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2025-10-31T12:28:51Z</dcterms:modified>
</cp:coreProperties>
</file>