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Таблица 9" sheetId="2" r:id="rId1"/>
  </sheets>
  <definedNames>
    <definedName name="_xlnm.Print_Titles" localSheetId="0">'Таблица 9'!#REF!</definedName>
  </definedNames>
  <calcPr calcId="162913"/>
</workbook>
</file>

<file path=xl/calcChain.xml><?xml version="1.0" encoding="utf-8"?>
<calcChain xmlns="http://schemas.openxmlformats.org/spreadsheetml/2006/main">
  <c r="F64" i="2" l="1"/>
  <c r="F63" i="2"/>
  <c r="F62" i="2"/>
  <c r="H64" i="2"/>
  <c r="G64" i="2"/>
  <c r="H63" i="2"/>
  <c r="G63" i="2"/>
  <c r="H62" i="2"/>
  <c r="G62" i="2"/>
  <c r="H61" i="2"/>
  <c r="G61" i="2"/>
  <c r="F61" i="2"/>
  <c r="E124" i="2" l="1"/>
  <c r="E123" i="2"/>
  <c r="E122" i="2"/>
  <c r="E121" i="2"/>
  <c r="H120" i="2"/>
  <c r="G120" i="2"/>
  <c r="F120" i="2"/>
  <c r="E120" i="2" s="1"/>
  <c r="E114" i="2"/>
  <c r="E113" i="2"/>
  <c r="E112" i="2"/>
  <c r="E111" i="2"/>
  <c r="H110" i="2"/>
  <c r="G110" i="2"/>
  <c r="F110" i="2"/>
  <c r="E109" i="2"/>
  <c r="E108" i="2"/>
  <c r="E107" i="2"/>
  <c r="E106" i="2"/>
  <c r="H105" i="2"/>
  <c r="G105" i="2"/>
  <c r="F105" i="2"/>
  <c r="E104" i="2"/>
  <c r="E103" i="2"/>
  <c r="E102" i="2"/>
  <c r="E101" i="2"/>
  <c r="H100" i="2"/>
  <c r="G100" i="2"/>
  <c r="F100" i="2"/>
  <c r="E99" i="2"/>
  <c r="E98" i="2"/>
  <c r="E97" i="2"/>
  <c r="E96" i="2"/>
  <c r="H95" i="2"/>
  <c r="G95" i="2"/>
  <c r="F95" i="2"/>
  <c r="E100" i="2" l="1"/>
  <c r="E110" i="2"/>
  <c r="E105" i="2"/>
  <c r="E95" i="2"/>
  <c r="E59" i="2"/>
  <c r="E58" i="2"/>
  <c r="E57" i="2"/>
  <c r="E56" i="2"/>
  <c r="H55" i="2"/>
  <c r="G55" i="2"/>
  <c r="F55" i="2"/>
  <c r="E54" i="2"/>
  <c r="E53" i="2"/>
  <c r="E52" i="2"/>
  <c r="E51" i="2"/>
  <c r="H50" i="2"/>
  <c r="G50" i="2"/>
  <c r="F50" i="2"/>
  <c r="E49" i="2"/>
  <c r="E48" i="2"/>
  <c r="E47" i="2"/>
  <c r="H46" i="2"/>
  <c r="G46" i="2"/>
  <c r="G11" i="2" s="1"/>
  <c r="G45" i="2"/>
  <c r="F45" i="2"/>
  <c r="E31" i="2"/>
  <c r="F32" i="2"/>
  <c r="F12" i="2" s="1"/>
  <c r="G32" i="2"/>
  <c r="G12" i="2" s="1"/>
  <c r="H32" i="2"/>
  <c r="H12" i="2" s="1"/>
  <c r="F33" i="2"/>
  <c r="F13" i="2" s="1"/>
  <c r="G33" i="2"/>
  <c r="H33" i="2"/>
  <c r="H13" i="2" s="1"/>
  <c r="F34" i="2"/>
  <c r="F14" i="2" s="1"/>
  <c r="G34" i="2"/>
  <c r="G14" i="2" s="1"/>
  <c r="H34" i="2"/>
  <c r="H14" i="2" s="1"/>
  <c r="E55" i="2" l="1"/>
  <c r="E50" i="2"/>
  <c r="G30" i="2"/>
  <c r="G13" i="2"/>
  <c r="E46" i="2"/>
  <c r="H45" i="2"/>
  <c r="H11" i="2"/>
  <c r="H30" i="2"/>
  <c r="E34" i="2"/>
  <c r="E32" i="2"/>
  <c r="E45" i="2"/>
  <c r="E33" i="2"/>
  <c r="F30" i="2"/>
  <c r="E30" i="2" l="1"/>
  <c r="F21" i="2"/>
  <c r="F11" i="2" s="1"/>
  <c r="E139" i="2" l="1"/>
  <c r="E138" i="2"/>
  <c r="E137" i="2"/>
  <c r="E136" i="2"/>
  <c r="H135" i="2"/>
  <c r="G135" i="2"/>
  <c r="F135" i="2"/>
  <c r="H134" i="2"/>
  <c r="G134" i="2"/>
  <c r="F134" i="2"/>
  <c r="H133" i="2"/>
  <c r="G133" i="2"/>
  <c r="F133" i="2"/>
  <c r="H132" i="2"/>
  <c r="G132" i="2"/>
  <c r="F132" i="2"/>
  <c r="H131" i="2"/>
  <c r="G131" i="2"/>
  <c r="F131" i="2"/>
  <c r="H130" i="2" l="1"/>
  <c r="E131" i="2"/>
  <c r="F130" i="2"/>
  <c r="E133" i="2"/>
  <c r="E132" i="2"/>
  <c r="E134" i="2"/>
  <c r="E135" i="2"/>
  <c r="G130" i="2"/>
  <c r="E130" i="2" s="1"/>
  <c r="F116" i="2"/>
  <c r="F6" i="2" s="1"/>
  <c r="G116" i="2"/>
  <c r="G6" i="2" s="1"/>
  <c r="H116" i="2"/>
  <c r="H6" i="2" s="1"/>
  <c r="E89" i="2" l="1"/>
  <c r="E88" i="2"/>
  <c r="E87" i="2"/>
  <c r="E86" i="2"/>
  <c r="H85" i="2"/>
  <c r="G85" i="2"/>
  <c r="F85" i="2"/>
  <c r="E84" i="2"/>
  <c r="E83" i="2"/>
  <c r="E82" i="2"/>
  <c r="E81" i="2"/>
  <c r="H80" i="2"/>
  <c r="G80" i="2"/>
  <c r="F80" i="2"/>
  <c r="E79" i="2"/>
  <c r="E78" i="2"/>
  <c r="E77" i="2"/>
  <c r="E76" i="2"/>
  <c r="H75" i="2"/>
  <c r="G75" i="2"/>
  <c r="F75" i="2"/>
  <c r="E74" i="2"/>
  <c r="E73" i="2"/>
  <c r="E72" i="2"/>
  <c r="E71" i="2"/>
  <c r="H70" i="2"/>
  <c r="G70" i="2"/>
  <c r="F70" i="2"/>
  <c r="H35" i="2"/>
  <c r="G35" i="2"/>
  <c r="F35" i="2"/>
  <c r="E29" i="2"/>
  <c r="E28" i="2"/>
  <c r="E27" i="2"/>
  <c r="E26" i="2"/>
  <c r="H25" i="2"/>
  <c r="G25" i="2"/>
  <c r="F25" i="2"/>
  <c r="E70" i="2" l="1"/>
  <c r="E80" i="2"/>
  <c r="E75" i="2"/>
  <c r="E85" i="2"/>
  <c r="E25" i="2"/>
  <c r="E64" i="2"/>
  <c r="H119" i="2"/>
  <c r="H9" i="2" s="1"/>
  <c r="G119" i="2"/>
  <c r="G9" i="2" s="1"/>
  <c r="F119" i="2"/>
  <c r="F9" i="2" s="1"/>
  <c r="H118" i="2"/>
  <c r="H8" i="2" s="1"/>
  <c r="G118" i="2"/>
  <c r="G8" i="2" s="1"/>
  <c r="F118" i="2"/>
  <c r="F8" i="2" s="1"/>
  <c r="H117" i="2"/>
  <c r="H7" i="2" s="1"/>
  <c r="G117" i="2"/>
  <c r="G7" i="2" s="1"/>
  <c r="F117" i="2"/>
  <c r="F7" i="2" s="1"/>
  <c r="E129" i="2"/>
  <c r="E128" i="2"/>
  <c r="E127" i="2"/>
  <c r="E126" i="2"/>
  <c r="H125" i="2"/>
  <c r="G125" i="2"/>
  <c r="F125" i="2"/>
  <c r="E69" i="2"/>
  <c r="E68" i="2"/>
  <c r="E67" i="2"/>
  <c r="E66" i="2"/>
  <c r="H65" i="2"/>
  <c r="G65" i="2"/>
  <c r="F65" i="2"/>
  <c r="F115" i="2" l="1"/>
  <c r="G115" i="2"/>
  <c r="H115" i="2"/>
  <c r="E125" i="2"/>
  <c r="E116" i="2"/>
  <c r="E118" i="2"/>
  <c r="E117" i="2"/>
  <c r="E119" i="2"/>
  <c r="E62" i="2"/>
  <c r="E61" i="2"/>
  <c r="H60" i="2"/>
  <c r="G60" i="2"/>
  <c r="E63" i="2"/>
  <c r="F60" i="2"/>
  <c r="E65" i="2"/>
  <c r="E44" i="2"/>
  <c r="E43" i="2"/>
  <c r="E42" i="2"/>
  <c r="E41" i="2"/>
  <c r="H40" i="2"/>
  <c r="G40" i="2"/>
  <c r="F40" i="2"/>
  <c r="E24" i="2"/>
  <c r="E23" i="2"/>
  <c r="E22" i="2"/>
  <c r="E21" i="2"/>
  <c r="H20" i="2"/>
  <c r="G20" i="2"/>
  <c r="F20" i="2"/>
  <c r="E19" i="2"/>
  <c r="E18" i="2"/>
  <c r="E17" i="2"/>
  <c r="E16" i="2"/>
  <c r="H15" i="2"/>
  <c r="G15" i="2"/>
  <c r="F15" i="2"/>
  <c r="E115" i="2" l="1"/>
  <c r="E60" i="2"/>
  <c r="E40" i="2"/>
  <c r="E20" i="2"/>
  <c r="E15" i="2"/>
  <c r="E39" i="2" l="1"/>
  <c r="E38" i="2"/>
  <c r="E37" i="2"/>
  <c r="E36" i="2"/>
  <c r="E14" i="2"/>
  <c r="E13" i="2"/>
  <c r="E12" i="2"/>
  <c r="E11" i="2"/>
  <c r="H10" i="2"/>
  <c r="G10" i="2"/>
  <c r="F10" i="2"/>
  <c r="H5" i="2"/>
  <c r="G5" i="2"/>
  <c r="F5" i="2"/>
  <c r="E9" i="2"/>
  <c r="E10" i="2" l="1"/>
  <c r="E35" i="2"/>
  <c r="E5" i="2"/>
  <c r="E8" i="2" l="1"/>
  <c r="E7" i="2"/>
  <c r="E6" i="2"/>
</calcChain>
</file>

<file path=xl/sharedStrings.xml><?xml version="1.0" encoding="utf-8"?>
<sst xmlns="http://schemas.openxmlformats.org/spreadsheetml/2006/main" count="243" uniqueCount="88">
  <si>
    <t>№ п/п</t>
  </si>
  <si>
    <t>ФБ</t>
  </si>
  <si>
    <t>ОБ</t>
  </si>
  <si>
    <t>МБ</t>
  </si>
  <si>
    <t>ВБС</t>
  </si>
  <si>
    <t>2026-2028</t>
  </si>
  <si>
    <t>1.1.</t>
  </si>
  <si>
    <t>1.2.</t>
  </si>
  <si>
    <t>2.1.</t>
  </si>
  <si>
    <t>3.1.</t>
  </si>
  <si>
    <t>Всего:</t>
  </si>
  <si>
    <t>ВСЕГО</t>
  </si>
  <si>
    <t>Соисполнители, участники</t>
  </si>
  <si>
    <t>По годам</t>
  </si>
  <si>
    <t>Годы выполнения</t>
  </si>
  <si>
    <t>Муниципальная программа,  направление (подпрограмма), комплексы процессных и(или) проектных мероприятий, мероприятие</t>
  </si>
  <si>
    <t>Объемы и источники финансирования (рублей)</t>
  </si>
  <si>
    <t>1.3.</t>
  </si>
  <si>
    <t>1.4.</t>
  </si>
  <si>
    <t>1.5.</t>
  </si>
  <si>
    <t>Администрация</t>
  </si>
  <si>
    <t>МКУ "Управление по ОДА"</t>
  </si>
  <si>
    <t>Администрация, административная комиссия</t>
  </si>
  <si>
    <t>Администрация, ОПВУ</t>
  </si>
  <si>
    <t>Администрация, юридический отдел</t>
  </si>
  <si>
    <t>МКУ "Управление по ОДА"; Администрация; ФИНУ; КУИ;                                             МБУ "ЦБ"</t>
  </si>
  <si>
    <t>МКУ "Управление по ОДА</t>
  </si>
  <si>
    <t>МАУ  "Информцентр"</t>
  </si>
  <si>
    <t>4.1.</t>
  </si>
  <si>
    <t>МБУ "РЭС"</t>
  </si>
  <si>
    <t>1.</t>
  </si>
  <si>
    <t>1.6.</t>
  </si>
  <si>
    <t>1.7.</t>
  </si>
  <si>
    <t>1.8.</t>
  </si>
  <si>
    <t>2.2.</t>
  </si>
  <si>
    <t>2.3.</t>
  </si>
  <si>
    <t>2.4.</t>
  </si>
  <si>
    <t>2.5.</t>
  </si>
  <si>
    <t>2.6.</t>
  </si>
  <si>
    <t>2.7.</t>
  </si>
  <si>
    <t>Отдел образования</t>
  </si>
  <si>
    <t>2.9.</t>
  </si>
  <si>
    <t>Специалист по работе с населением</t>
  </si>
  <si>
    <t>3.2.</t>
  </si>
  <si>
    <r>
      <rPr>
        <b/>
        <u/>
        <sz val="10"/>
        <color theme="1"/>
        <rFont val="Times New Roman"/>
        <family val="1"/>
        <charset val="204"/>
      </rPr>
      <t>Комплекс процессных мероприятий 4.</t>
    </r>
    <r>
      <rPr>
        <b/>
        <sz val="10"/>
        <color theme="1"/>
        <rFont val="Times New Roman"/>
        <family val="1"/>
        <charset val="204"/>
      </rPr>
      <t xml:space="preserve"> "Техническое обслуживание и ремонт зданий и объектов"</t>
    </r>
  </si>
  <si>
    <r>
      <rPr>
        <b/>
        <u/>
        <sz val="10"/>
        <color theme="1"/>
        <rFont val="Times New Roman"/>
        <family val="1"/>
        <charset val="204"/>
      </rPr>
      <t>Комплекс процессных мероприятий 2.</t>
    </r>
    <r>
      <rPr>
        <b/>
        <sz val="10"/>
        <color theme="1"/>
        <rFont val="Times New Roman"/>
        <family val="1"/>
        <charset val="204"/>
      </rPr>
      <t xml:space="preserve"> "Реализация государственных полномочий, предупреждение и профилактика корупции"</t>
    </r>
  </si>
  <si>
    <t>1.9.</t>
  </si>
  <si>
    <t>МКУ "Управление по ОДА";                                                                 Администрация</t>
  </si>
  <si>
    <t>Мероприятие "Обеспечение деятельности администрации Печенгского муниципального округа"</t>
  </si>
  <si>
    <t>Муниципальная программа "Муниципальное управление эффективный муниципалитет"</t>
  </si>
  <si>
    <t>Мероприятие "Обеспечение деятельности ОМСУ по решению вопросов местного значения"</t>
  </si>
  <si>
    <t>Мероприятие "Выполнение ОМСУ других обяззательств"</t>
  </si>
  <si>
    <t>Мероприятие "Совершенствование нормативной базы, регулирующей вопросы муниципальной службы"</t>
  </si>
  <si>
    <t>Мероприятие "Совершенствование кадровых технологий, применяемых в системе муниципальной службы"</t>
  </si>
  <si>
    <t>Мероприятие "Направление на семинары, курсы повышения квалификации, профессиональную подготовку и командирование муниципальных служащих и лиц, замещающих муниципальные должности"</t>
  </si>
  <si>
    <t>Мероприятие "Обновление парка вычислительной и оргтехники, приобретение, сопровождение, обновление и развитие программных комплексов, обеспечение расходными материалами, комплектующими, модернизация телекоммуникационной сети"</t>
  </si>
  <si>
    <t>Мероприятие "Техническое сопровождение программного обеспечения "Система автоматизированного рабочего места муниципального округа""</t>
  </si>
  <si>
    <t>Мероприятие "Приобретение оборудования и программного обеспечения в целях обеспечения технической защиты информации, защиты государственной тайны, конфиденциальности информации и персональных данных в информационных системах (других объектах информации, предназначенных для обработки информации ограниченного доступа)"</t>
  </si>
  <si>
    <t>Мероприятие "Исполнение государственных полномочий по государственной регистрации актов гражданского состояния"</t>
  </si>
  <si>
    <t>Мероприятие "Исполнение государственных полномочий по организационному обеспечению деятельности административных комиссий"</t>
  </si>
  <si>
    <t>Мероприятие "Осуществление первичного воинского учёта на территориях, где отсутствуют военные комиссариаты"</t>
  </si>
  <si>
    <t>Мероприятие "Осуществление полномочий по изменению списков кандидатов в присяжные заседатели федеральных судов общей юрисдикции в РФ"</t>
  </si>
  <si>
    <t>Мероприятие "Осуществление отдельных государственных полномочий Мурманской области по определению перечня должностных лиц, уполномоченных состовлять протоколы об административных правонарушениях"</t>
  </si>
  <si>
    <t>Мероприятие "Реализация закона  Мурманской области от 28.12.2004 № 571-01-ЗМО "О комиссиях по делам несовершеннолетних и защите их прав в Мурманской области""</t>
  </si>
  <si>
    <t>Администрация, комиссия ПДН и ЗП</t>
  </si>
  <si>
    <t>Администрация,                                            отдел ЗАГС</t>
  </si>
  <si>
    <t>Мероприятие "Исполнение государственных полномочий по опеке и попечительству в отношении несовершеннолетних граждан"</t>
  </si>
  <si>
    <t>Мероприятие "Исполнение государственных полномочий по опеке и попечительству в отношении совершеннолетних граждан"</t>
  </si>
  <si>
    <t>Мероприятие "Разработка, утверждение и мониторинг реализации плана мероприятий по предупреждению (профилактике) коррупции"</t>
  </si>
  <si>
    <t>Мероприятие "Ведение сайта Печенгского муниципального округа и регулярное размещение информации на сайте"</t>
  </si>
  <si>
    <t>Мероприятие "Информирование населения о деятельности ОМСУ, социально-экономическом, общественно-политическом развитии Печенгского муниципального округа"</t>
  </si>
  <si>
    <t>Администрация, сектор муниципальной службы и кадров, МБУ "ЦБ", МКУ "Управление по ОДА", ФИНУ, КУИ</t>
  </si>
  <si>
    <t>Администрация;                                                сектор муниципальной службы и кадров</t>
  </si>
  <si>
    <t>Администрация,                                                   сектор муниципальной службы и кадров</t>
  </si>
  <si>
    <t>Администрация,                                                               сектор муниципальной службы и кадров</t>
  </si>
  <si>
    <t>Администрация, сектор муниципальной службы и кадров, отдел ЗАГС, административная комиссия, ОПВУ, специалист по работе с населением, комиссия ПДН и ЗП, отдел образования, МБУ "ЦБ", МКУ "Управление по ОДА", МАУ "Информцентр", ФИНУ, КУИ,  юридический отдел, МБУ "РЭС"</t>
  </si>
  <si>
    <t>Администрация, отдел ЗАГС, административная комиссия, ОПВУ, специалист по работе с населением, комиссия ПДН и ЗП, отдел образования, юридический отдел</t>
  </si>
  <si>
    <t>2.8.</t>
  </si>
  <si>
    <t>МКУ "Управление по ОДА", МАУ "Информцентр"</t>
  </si>
  <si>
    <t>Мероприятие "Обеспечение содержания, обслуживание имущества, находящегося в оперативном управлении муниципальных учреждений Печенгского муниципального округа"</t>
  </si>
  <si>
    <r>
      <rPr>
        <b/>
        <u/>
        <sz val="10"/>
        <color theme="1"/>
        <rFont val="Times New Roman"/>
        <family val="1"/>
        <charset val="204"/>
      </rPr>
      <t>Комплекс процессных мероприятий 1.</t>
    </r>
    <r>
      <rPr>
        <b/>
        <sz val="10"/>
        <color theme="1"/>
        <rFont val="Times New Roman"/>
        <family val="1"/>
        <charset val="204"/>
      </rPr>
      <t xml:space="preserve"> "Создание оптимальных условий для функционирования ОМСУ "</t>
    </r>
  </si>
  <si>
    <t>0.6. Доля готовности объектов (зданий, помещений), к эксплуатации, соответствующих требованиям пожарных и санитарно-технических норм и правил от общего числа таких помещений</t>
  </si>
  <si>
    <t>0.3. Своевременность исполнения документов
0.4. Доля сводной отчетности, предоставленной с соблюдением сроков предоставления и достоверности в общем количестве сводной информации</t>
  </si>
  <si>
    <t>Связь комплексов процессных и(или) проектных мероприятий с показателями направлений (подпрограмм), ожидаемые результаты реализации (краткая характеристика) мероприятий</t>
  </si>
  <si>
    <t>0.11.Доля опубликованных на сайте нормативных правовых актов и сведений о размещении информации об официальном  опубликовании  нормативных правовых актов  от общего количества поступивших за отчетный период.                                                                                                                                                                       0.12. Доля граждан,проживающих на территории Печенгского муниципального округа, удовлетворенных информационной открытостью органов местного самоуправления, от общей численности опрошенных граждан</t>
  </si>
  <si>
    <t>0.1. Доля муниципальных служащих администрации Печенгского муниципального округа и ее структурных подразделений, подтвердивших свою квалификацию в результате аттестации.
0.2. Доля муниципальных служащих и лиц, замещающих муниципальные должности, повысивших квалификацию, от общего числа лиц, направленных на повышение квалификации, профессиональную переподготовку.                                                                                                                                                               0.3. Своевременность исполнения документов                                                      0.4. Доля сводной отчетности, предоставленной с соблюдением сроков предоставления и достоверности в общем количестве сводной информации                                                                                                                           0.5. Доля рабочих мест, обеспеченных комппьютерным оборудованием, оргтехникой, расходными материалами, комплектующими и программными комплектами                                                                                                                                   0.8. Доля работников ОМСУ, обеспеченных средствами электронной подписи и защиты информации в соответствии с установленными требованиями и задачами                                                                                                                                                                       0.9. Уровень "Цифровой зрелости"                                                                                                                                                       0.10. Стоимостная доля закупаемого и(или) арендуемого отечественого программного обеспечения</t>
  </si>
  <si>
    <t>Проект плана реализации муниципальной программы Печенгского муниципального округа "Муниципальное управление: эффективный муниципалитет" на 2026-2028 годы</t>
  </si>
  <si>
    <r>
      <rPr>
        <b/>
        <u/>
        <sz val="10"/>
        <color theme="1"/>
        <rFont val="Times New Roman"/>
        <family val="1"/>
        <charset val="204"/>
      </rPr>
      <t>Комплекс процессных мероприятий 3.</t>
    </r>
    <r>
      <rPr>
        <b/>
        <sz val="10"/>
        <color theme="1"/>
        <rFont val="Times New Roman"/>
        <family val="1"/>
        <charset val="204"/>
      </rPr>
      <t xml:space="preserve"> "Обеспечение населения актуальной достоверной информацией о деятельности ОМСУ"</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</si>
</sst>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 _₽_-;\-* #,##0.00\ _₽_-;_-* &quot;-&quot;??\ _₽_-;_-@_-"/>
  </numFmts>
  <fonts count="20" x14ac:knownFonts="1">
    <font>
      <sz val="11"/>
      <color theme="1"/>
      <name val="Calibri"/>
      <family val="2"/>
      <scheme val="minor"/>
    </font>
    <font>
      <sz val="12"/>
      <color theme="1"/>
      <name val="Times New Roman"/>
      <family val="1"/>
      <charset val="204"/>
    </font>
    <font>
      <b/>
      <i/>
      <sz val="12"/>
      <color theme="1"/>
      <name val="Times New Roman"/>
      <family val="1"/>
      <charset val="204"/>
    </font>
    <font>
      <sz val="11"/>
      <color theme="1"/>
      <name val="Calibri"/>
      <family val="2"/>
      <scheme val="minor"/>
    </font>
    <font>
      <b/>
      <sz val="11"/>
      <color theme="1"/>
      <name val="Times New Roman"/>
      <family val="1"/>
      <charset val="204"/>
    </font>
    <font>
      <sz val="11"/>
      <color theme="1"/>
      <name val="Times New Roman"/>
      <family val="1"/>
      <charset val="204"/>
    </font>
    <font>
      <sz val="10"/>
      <name val="Times New Roman"/>
      <family val="1"/>
      <charset val="204"/>
    </font>
    <font>
      <b/>
      <sz val="10"/>
      <color theme="1"/>
      <name val="Times New Roman"/>
      <family val="1"/>
      <charset val="204"/>
    </font>
    <font>
      <sz val="10"/>
      <color theme="1"/>
      <name val="Times New Roman"/>
      <family val="1"/>
      <charset val="204"/>
    </font>
    <font>
      <sz val="10"/>
      <color rgb="FFFF0000"/>
      <name val="Times New Roman"/>
      <family val="1"/>
      <charset val="204"/>
    </font>
    <font>
      <sz val="8"/>
      <color theme="1"/>
      <name val="Times New Roman"/>
      <family val="1"/>
      <charset val="204"/>
    </font>
    <font>
      <b/>
      <u/>
      <sz val="10"/>
      <color theme="1"/>
      <name val="Times New Roman"/>
      <family val="1"/>
      <charset val="204"/>
    </font>
    <font>
      <b/>
      <sz val="10"/>
      <name val="Times New Roman"/>
      <family val="1"/>
      <charset val="204"/>
    </font>
    <font>
      <b/>
      <sz val="12"/>
      <name val="Times New Roman"/>
      <family val="1"/>
      <charset val="204"/>
    </font>
    <font>
      <b/>
      <sz val="11"/>
      <name val="Times New Roman"/>
      <family val="1"/>
      <charset val="204"/>
    </font>
    <font>
      <b/>
      <sz val="9"/>
      <color theme="1"/>
      <name val="Times New Roman"/>
      <family val="1"/>
      <charset val="204"/>
    </font>
    <font>
      <b/>
      <sz val="9"/>
      <name val="Times New Roman"/>
      <family val="1"/>
      <charset val="204"/>
    </font>
    <font>
      <sz val="9"/>
      <name val="Times New Roman"/>
      <family val="1"/>
      <charset val="204"/>
    </font>
    <font>
      <sz val="9"/>
      <color theme="1"/>
      <name val="Times New Roman"/>
      <family val="1"/>
      <charset val="204"/>
    </font>
    <font>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9"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2">
    <xf numFmtId="0" fontId="0" fillId="0" borderId="0"/>
    <xf numFmtId="43" fontId="3" fillId="0" borderId="0" applyFont="0" applyFill="0" applyBorder="0" applyAlignment="0" applyProtection="0"/>
  </cellStyleXfs>
  <cellXfs count="122">
    <xf numFmtId="0" fontId="0" fillId="0" borderId="0" xfId="0"/>
    <xf numFmtId="0" fontId="1" fillId="0" borderId="0" xfId="0" applyFont="1" applyAlignment="1">
      <alignment wrapText="1"/>
    </xf>
    <xf numFmtId="0" fontId="2" fillId="0" borderId="0" xfId="0" applyFont="1" applyAlignment="1">
      <alignment vertical="center" wrapText="1"/>
    </xf>
    <xf numFmtId="0" fontId="1" fillId="0" borderId="0" xfId="0" applyFont="1" applyAlignment="1">
      <alignment vertical="top"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left" vertical="top" wrapText="1"/>
    </xf>
    <xf numFmtId="0" fontId="8" fillId="0" borderId="5" xfId="0" applyFont="1" applyBorder="1" applyAlignment="1">
      <alignment horizontal="left" vertical="top" wrapText="1"/>
    </xf>
    <xf numFmtId="0" fontId="10" fillId="0" borderId="0" xfId="0" applyFont="1" applyAlignment="1">
      <alignment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left" vertical="top" wrapText="1"/>
    </xf>
    <xf numFmtId="0" fontId="4" fillId="0" borderId="3" xfId="0" applyFont="1" applyBorder="1" applyAlignment="1">
      <alignment horizontal="center" vertical="center" wrapText="1"/>
    </xf>
    <xf numFmtId="0" fontId="4" fillId="0" borderId="3" xfId="0" applyFont="1" applyFill="1" applyBorder="1" applyAlignment="1">
      <alignment horizontal="center" vertical="center" wrapText="1"/>
    </xf>
    <xf numFmtId="43" fontId="15" fillId="0" borderId="1" xfId="1" applyFont="1" applyFill="1" applyBorder="1" applyAlignment="1">
      <alignment horizontal="center" vertical="center" wrapText="1"/>
    </xf>
    <xf numFmtId="43" fontId="16" fillId="0" borderId="1" xfId="1" applyFont="1" applyFill="1" applyBorder="1" applyAlignment="1">
      <alignment horizontal="center" vertical="center" wrapText="1"/>
    </xf>
    <xf numFmtId="43" fontId="15" fillId="0" borderId="2" xfId="1" applyFont="1" applyFill="1" applyBorder="1" applyAlignment="1">
      <alignment horizontal="center" vertical="center" wrapText="1"/>
    </xf>
    <xf numFmtId="43" fontId="15" fillId="0" borderId="5" xfId="1" applyFont="1" applyFill="1" applyBorder="1" applyAlignment="1">
      <alignment horizontal="center" vertical="top" wrapText="1"/>
    </xf>
    <xf numFmtId="43" fontId="17" fillId="0" borderId="1" xfId="1" applyFont="1" applyFill="1" applyBorder="1" applyAlignment="1">
      <alignment horizontal="center" vertical="center" wrapText="1"/>
    </xf>
    <xf numFmtId="43" fontId="18" fillId="0" borderId="1" xfId="1" applyFont="1" applyFill="1" applyBorder="1" applyAlignment="1">
      <alignment horizontal="center" vertical="center" wrapText="1"/>
    </xf>
    <xf numFmtId="43" fontId="15" fillId="0" borderId="1" xfId="1" applyFont="1" applyFill="1" applyBorder="1" applyAlignment="1">
      <alignment horizontal="center" vertical="top" wrapText="1"/>
    </xf>
    <xf numFmtId="43" fontId="18" fillId="0" borderId="1" xfId="1" applyFont="1" applyFill="1" applyBorder="1" applyAlignment="1">
      <alignment horizontal="center" vertical="top" wrapText="1"/>
    </xf>
    <xf numFmtId="0" fontId="0" fillId="0" borderId="3" xfId="0" applyBorder="1" applyAlignment="1">
      <alignment wrapText="1"/>
    </xf>
    <xf numFmtId="0" fontId="7" fillId="0" borderId="2" xfId="0" applyFont="1" applyBorder="1" applyAlignment="1">
      <alignment horizontal="left" vertical="center" wrapText="1"/>
    </xf>
    <xf numFmtId="0" fontId="7" fillId="0" borderId="1" xfId="0" applyFont="1" applyBorder="1" applyAlignment="1">
      <alignment horizontal="left" vertical="top" wrapText="1"/>
    </xf>
    <xf numFmtId="43" fontId="16" fillId="0" borderId="1" xfId="1" applyFont="1" applyFill="1" applyBorder="1" applyAlignment="1">
      <alignment horizontal="center" vertical="top" wrapText="1"/>
    </xf>
    <xf numFmtId="0" fontId="4" fillId="0" borderId="3" xfId="0" applyFont="1" applyFill="1" applyBorder="1" applyAlignment="1">
      <alignment vertical="top" wrapText="1"/>
    </xf>
    <xf numFmtId="0" fontId="1" fillId="0" borderId="5" xfId="0" applyFont="1" applyBorder="1" applyAlignment="1">
      <alignment horizontal="center" wrapText="1"/>
    </xf>
    <xf numFmtId="0" fontId="1" fillId="0" borderId="3" xfId="0" applyFont="1" applyBorder="1" applyAlignment="1">
      <alignment horizontal="center" wrapText="1"/>
    </xf>
    <xf numFmtId="0" fontId="1" fillId="0" borderId="2" xfId="0" applyFont="1" applyBorder="1" applyAlignment="1">
      <alignment horizontal="center" wrapText="1"/>
    </xf>
    <xf numFmtId="0" fontId="5" fillId="0" borderId="3" xfId="0" applyFont="1" applyBorder="1" applyAlignment="1">
      <alignment horizontal="center" vertical="top" wrapText="1"/>
    </xf>
    <xf numFmtId="0" fontId="5" fillId="0" borderId="2" xfId="0" applyFont="1" applyBorder="1" applyAlignment="1">
      <alignment horizontal="center" vertical="top" wrapText="1"/>
    </xf>
    <xf numFmtId="0" fontId="4" fillId="3" borderId="5" xfId="0" applyFont="1" applyFill="1" applyBorder="1" applyAlignment="1">
      <alignment horizontal="center" vertical="top" wrapText="1"/>
    </xf>
    <xf numFmtId="0" fontId="4" fillId="3" borderId="3" xfId="0" applyFont="1" applyFill="1" applyBorder="1" applyAlignment="1">
      <alignment horizontal="center" vertical="top" wrapText="1"/>
    </xf>
    <xf numFmtId="0" fontId="4" fillId="3" borderId="2" xfId="0" applyFont="1" applyFill="1" applyBorder="1" applyAlignment="1">
      <alignment horizontal="center" vertical="top" wrapText="1"/>
    </xf>
    <xf numFmtId="0" fontId="7" fillId="0" borderId="5" xfId="0" applyFont="1" applyBorder="1" applyAlignment="1">
      <alignment horizontal="center" vertical="top" wrapText="1"/>
    </xf>
    <xf numFmtId="0" fontId="7" fillId="0" borderId="3" xfId="0" applyFont="1" applyBorder="1" applyAlignment="1">
      <alignment horizontal="center" vertical="top" wrapText="1"/>
    </xf>
    <xf numFmtId="0" fontId="8" fillId="0" borderId="5" xfId="0" applyFont="1" applyBorder="1" applyAlignment="1">
      <alignment horizontal="center" vertical="top" wrapText="1"/>
    </xf>
    <xf numFmtId="0" fontId="8" fillId="0" borderId="3" xfId="0" applyFont="1" applyBorder="1" applyAlignment="1">
      <alignment horizontal="center" vertical="top" wrapText="1"/>
    </xf>
    <xf numFmtId="0" fontId="8" fillId="0" borderId="2" xfId="0" applyFont="1" applyBorder="1" applyAlignment="1">
      <alignment horizontal="center" vertical="top" wrapText="1"/>
    </xf>
    <xf numFmtId="0" fontId="6" fillId="0" borderId="5" xfId="0" applyFont="1" applyBorder="1" applyAlignment="1">
      <alignment horizontal="left" vertical="top" wrapText="1"/>
    </xf>
    <xf numFmtId="0" fontId="6" fillId="0" borderId="3" xfId="0" applyFont="1" applyBorder="1" applyAlignment="1">
      <alignment horizontal="left" vertical="top" wrapText="1"/>
    </xf>
    <xf numFmtId="0" fontId="6" fillId="0" borderId="2" xfId="0" applyFont="1" applyBorder="1" applyAlignment="1">
      <alignment horizontal="left" vertical="top" wrapText="1"/>
    </xf>
    <xf numFmtId="43" fontId="6" fillId="0" borderId="5" xfId="1" applyFont="1" applyFill="1" applyBorder="1" applyAlignment="1">
      <alignment horizontal="center" vertical="top" wrapText="1"/>
    </xf>
    <xf numFmtId="43" fontId="6" fillId="0" borderId="3" xfId="1" applyFont="1" applyFill="1" applyBorder="1" applyAlignment="1">
      <alignment horizontal="center" vertical="top" wrapText="1"/>
    </xf>
    <xf numFmtId="0" fontId="8" fillId="0" borderId="5" xfId="0" applyFont="1" applyFill="1" applyBorder="1" applyAlignment="1">
      <alignment horizontal="center" vertical="top" wrapText="1"/>
    </xf>
    <xf numFmtId="0" fontId="8" fillId="0" borderId="3" xfId="0" applyFont="1" applyFill="1" applyBorder="1" applyAlignment="1">
      <alignment horizontal="center" vertical="top" wrapText="1"/>
    </xf>
    <xf numFmtId="0" fontId="8" fillId="0" borderId="2" xfId="0" applyFont="1" applyFill="1" applyBorder="1" applyAlignment="1">
      <alignment horizontal="center" vertical="top" wrapText="1"/>
    </xf>
    <xf numFmtId="0" fontId="8" fillId="0" borderId="3" xfId="0" applyFont="1" applyFill="1" applyBorder="1" applyAlignment="1">
      <alignment horizontal="left" vertical="top" wrapText="1"/>
    </xf>
    <xf numFmtId="0" fontId="8" fillId="0" borderId="2" xfId="0" applyFont="1" applyFill="1" applyBorder="1" applyAlignment="1">
      <alignment horizontal="left" vertical="top" wrapText="1"/>
    </xf>
    <xf numFmtId="0" fontId="7" fillId="2" borderId="3" xfId="0" applyFont="1" applyFill="1" applyBorder="1" applyAlignment="1">
      <alignment horizontal="center" vertical="top" wrapText="1"/>
    </xf>
    <xf numFmtId="0" fontId="7" fillId="2" borderId="2" xfId="0" applyFont="1" applyFill="1" applyBorder="1" applyAlignment="1">
      <alignment horizontal="center" vertical="top" wrapText="1"/>
    </xf>
    <xf numFmtId="0" fontId="6" fillId="0" borderId="5" xfId="0" applyFont="1" applyBorder="1" applyAlignment="1">
      <alignment horizontal="center" vertical="top" wrapText="1"/>
    </xf>
    <xf numFmtId="0" fontId="6" fillId="0" borderId="3" xfId="0" applyFont="1" applyBorder="1" applyAlignment="1">
      <alignment horizontal="center" vertical="top" wrapText="1"/>
    </xf>
    <xf numFmtId="0" fontId="6" fillId="0" borderId="2" xfId="0" applyFont="1" applyBorder="1" applyAlignment="1">
      <alignment horizontal="center" vertical="top" wrapText="1"/>
    </xf>
    <xf numFmtId="0" fontId="8" fillId="0" borderId="5" xfId="0" applyFont="1" applyBorder="1" applyAlignment="1">
      <alignment horizontal="left" vertical="top" wrapText="1"/>
    </xf>
    <xf numFmtId="0" fontId="8" fillId="0" borderId="3" xfId="0" applyFont="1" applyBorder="1" applyAlignment="1">
      <alignment horizontal="left" vertical="top" wrapText="1"/>
    </xf>
    <xf numFmtId="0" fontId="8" fillId="0" borderId="2" xfId="0" applyFont="1" applyBorder="1" applyAlignment="1">
      <alignment horizontal="left" vertical="top" wrapText="1"/>
    </xf>
    <xf numFmtId="0" fontId="8" fillId="0" borderId="1" xfId="0" applyFont="1" applyFill="1" applyBorder="1" applyAlignment="1">
      <alignment horizontal="center" vertical="top" wrapText="1"/>
    </xf>
    <xf numFmtId="0" fontId="6" fillId="0" borderId="5" xfId="0" applyFont="1" applyFill="1" applyBorder="1" applyAlignment="1">
      <alignment horizontal="center" vertical="top" wrapText="1"/>
    </xf>
    <xf numFmtId="0" fontId="6" fillId="0" borderId="3" xfId="0" applyFont="1" applyFill="1" applyBorder="1" applyAlignment="1">
      <alignment horizontal="center" vertical="top" wrapText="1"/>
    </xf>
    <xf numFmtId="0" fontId="6" fillId="0" borderId="2" xfId="0" applyFont="1" applyFill="1" applyBorder="1" applyAlignment="1">
      <alignment horizontal="center" vertical="top" wrapText="1"/>
    </xf>
    <xf numFmtId="0" fontId="8" fillId="0" borderId="5" xfId="0" applyFont="1" applyFill="1" applyBorder="1" applyAlignment="1">
      <alignment horizontal="left" vertical="top" wrapText="1"/>
    </xf>
    <xf numFmtId="0" fontId="0" fillId="0" borderId="5" xfId="0" applyBorder="1" applyAlignment="1">
      <alignment horizontal="center" wrapText="1"/>
    </xf>
    <xf numFmtId="0" fontId="0" fillId="0" borderId="3" xfId="0" applyBorder="1" applyAlignment="1">
      <alignment horizontal="center" wrapText="1"/>
    </xf>
    <xf numFmtId="0" fontId="0" fillId="0" borderId="2" xfId="0" applyBorder="1" applyAlignment="1">
      <alignment horizontal="center" wrapText="1"/>
    </xf>
    <xf numFmtId="43" fontId="8" fillId="0" borderId="5" xfId="1" applyFont="1" applyFill="1" applyBorder="1" applyAlignment="1">
      <alignment horizontal="left" vertical="top" wrapText="1"/>
    </xf>
    <xf numFmtId="43" fontId="8" fillId="0" borderId="3" xfId="1" applyFont="1" applyFill="1" applyBorder="1" applyAlignment="1">
      <alignment horizontal="left" vertical="top" wrapText="1"/>
    </xf>
    <xf numFmtId="43" fontId="8" fillId="0" borderId="2" xfId="1" applyFont="1" applyFill="1" applyBorder="1" applyAlignment="1">
      <alignment horizontal="left" vertical="top" wrapText="1"/>
    </xf>
    <xf numFmtId="0" fontId="7" fillId="0" borderId="5" xfId="0" applyFont="1" applyFill="1" applyBorder="1" applyAlignment="1">
      <alignment horizontal="center" vertical="top" wrapText="1"/>
    </xf>
    <xf numFmtId="0" fontId="7" fillId="0" borderId="3" xfId="0" applyFont="1" applyFill="1" applyBorder="1" applyAlignment="1">
      <alignment horizontal="center" vertical="top" wrapText="1"/>
    </xf>
    <xf numFmtId="0" fontId="7" fillId="0" borderId="2" xfId="0" applyFont="1" applyFill="1" applyBorder="1" applyAlignment="1">
      <alignment horizontal="center" vertical="top" wrapText="1"/>
    </xf>
    <xf numFmtId="49" fontId="8" fillId="0" borderId="5" xfId="1" applyNumberFormat="1" applyFont="1" applyFill="1" applyBorder="1" applyAlignment="1">
      <alignment horizontal="left" vertical="top" wrapText="1"/>
    </xf>
    <xf numFmtId="49" fontId="8" fillId="0" borderId="3" xfId="1" applyNumberFormat="1" applyFont="1" applyFill="1" applyBorder="1" applyAlignment="1">
      <alignment horizontal="left" vertical="top" wrapText="1"/>
    </xf>
    <xf numFmtId="49" fontId="8" fillId="0" borderId="2" xfId="1" applyNumberFormat="1" applyFont="1" applyFill="1" applyBorder="1" applyAlignment="1">
      <alignment horizontal="left" vertical="top" wrapText="1"/>
    </xf>
    <xf numFmtId="43" fontId="6" fillId="0" borderId="2" xfId="1" applyFont="1" applyFill="1" applyBorder="1" applyAlignment="1">
      <alignment horizontal="center" vertical="top" wrapText="1"/>
    </xf>
    <xf numFmtId="0" fontId="7" fillId="0" borderId="2" xfId="0" applyFont="1" applyBorder="1" applyAlignment="1">
      <alignment horizontal="center" vertical="top" wrapText="1"/>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8" fillId="0" borderId="0" xfId="0" applyFont="1" applyAlignment="1">
      <alignment horizontal="left" vertical="top" wrapText="1"/>
    </xf>
    <xf numFmtId="0" fontId="12" fillId="0" borderId="5" xfId="0" applyFont="1" applyBorder="1" applyAlignment="1">
      <alignment horizontal="center" vertical="center" wrapText="1"/>
    </xf>
    <xf numFmtId="0" fontId="12" fillId="0" borderId="2" xfId="0" applyFont="1" applyBorder="1" applyAlignment="1">
      <alignment horizontal="center" vertical="center" wrapText="1"/>
    </xf>
    <xf numFmtId="43" fontId="6" fillId="0" borderId="5" xfId="1" applyFont="1" applyFill="1" applyBorder="1" applyAlignment="1">
      <alignment horizontal="left" vertical="top" wrapText="1"/>
    </xf>
    <xf numFmtId="0" fontId="19" fillId="0" borderId="3" xfId="0" applyFont="1" applyBorder="1" applyAlignment="1">
      <alignment horizontal="left" vertical="top" wrapText="1"/>
    </xf>
    <xf numFmtId="0" fontId="19" fillId="0" borderId="2" xfId="0" applyFont="1" applyBorder="1" applyAlignment="1">
      <alignment horizontal="left" vertical="top" wrapText="1"/>
    </xf>
    <xf numFmtId="43" fontId="6" fillId="0" borderId="3" xfId="1" applyFont="1" applyFill="1" applyBorder="1" applyAlignment="1">
      <alignment horizontal="left" vertical="top" wrapText="1"/>
    </xf>
    <xf numFmtId="14" fontId="8" fillId="0" borderId="5" xfId="0" applyNumberFormat="1" applyFont="1" applyFill="1" applyBorder="1" applyAlignment="1">
      <alignment horizontal="center" vertical="top" wrapText="1"/>
    </xf>
    <xf numFmtId="0" fontId="10" fillId="0" borderId="6" xfId="0" applyFont="1" applyBorder="1" applyAlignment="1">
      <alignment horizontal="center" wrapText="1"/>
    </xf>
    <xf numFmtId="0" fontId="13" fillId="0" borderId="4" xfId="0" applyFont="1" applyBorder="1" applyAlignment="1">
      <alignment horizontal="center" vertical="center" wrapText="1"/>
    </xf>
    <xf numFmtId="0" fontId="14" fillId="0" borderId="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 xfId="0" applyFont="1" applyBorder="1" applyAlignment="1">
      <alignment horizontal="center" vertical="center" wrapText="1"/>
    </xf>
    <xf numFmtId="0" fontId="4" fillId="0" borderId="5" xfId="0"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center" vertical="top" wrapText="1"/>
    </xf>
    <xf numFmtId="0" fontId="17" fillId="0" borderId="5" xfId="0" applyFont="1" applyBorder="1" applyAlignment="1">
      <alignment horizontal="center" vertical="top" wrapText="1"/>
    </xf>
    <xf numFmtId="0" fontId="17" fillId="0" borderId="3" xfId="0" applyFont="1" applyBorder="1" applyAlignment="1">
      <alignment horizontal="center" vertical="top" wrapText="1"/>
    </xf>
    <xf numFmtId="0" fontId="17" fillId="0" borderId="2" xfId="0" applyFont="1" applyBorder="1" applyAlignment="1">
      <alignment horizontal="center" vertical="top" wrapText="1"/>
    </xf>
    <xf numFmtId="0" fontId="8" fillId="0" borderId="5" xfId="1" applyNumberFormat="1" applyFont="1" applyFill="1" applyBorder="1" applyAlignment="1">
      <alignment horizontal="center" vertical="center" wrapText="1"/>
    </xf>
    <xf numFmtId="0" fontId="8" fillId="0" borderId="3" xfId="1" applyNumberFormat="1" applyFont="1" applyFill="1" applyBorder="1" applyAlignment="1">
      <alignment horizontal="center" vertical="center" wrapText="1"/>
    </xf>
    <xf numFmtId="0" fontId="8" fillId="0" borderId="2" xfId="1" applyNumberFormat="1" applyFont="1" applyFill="1" applyBorder="1" applyAlignment="1">
      <alignment horizontal="center" vertical="center" wrapText="1"/>
    </xf>
    <xf numFmtId="0" fontId="6" fillId="0" borderId="3" xfId="1" applyNumberFormat="1" applyFont="1" applyFill="1" applyBorder="1" applyAlignment="1">
      <alignment horizontal="left" vertical="top" wrapText="1"/>
    </xf>
    <xf numFmtId="0" fontId="9" fillId="0" borderId="3" xfId="1" applyNumberFormat="1" applyFont="1" applyFill="1" applyBorder="1" applyAlignment="1">
      <alignment horizontal="left" vertical="top" wrapText="1"/>
    </xf>
    <xf numFmtId="0" fontId="9" fillId="0" borderId="2" xfId="1" applyNumberFormat="1" applyFont="1" applyFill="1" applyBorder="1" applyAlignment="1">
      <alignment horizontal="left" vertical="top" wrapText="1"/>
    </xf>
    <xf numFmtId="16" fontId="4" fillId="3" borderId="5" xfId="0" applyNumberFormat="1" applyFont="1" applyFill="1" applyBorder="1" applyAlignment="1">
      <alignment horizontal="center" vertical="top" wrapText="1"/>
    </xf>
    <xf numFmtId="16" fontId="4" fillId="3" borderId="3" xfId="0" applyNumberFormat="1" applyFont="1" applyFill="1" applyBorder="1" applyAlignment="1">
      <alignment horizontal="center" vertical="top" wrapText="1"/>
    </xf>
    <xf numFmtId="0" fontId="8" fillId="0" borderId="5" xfId="1" applyNumberFormat="1" applyFont="1" applyFill="1" applyBorder="1" applyAlignment="1">
      <alignment horizontal="center" vertical="top" wrapText="1"/>
    </xf>
    <xf numFmtId="0" fontId="8" fillId="0" borderId="3" xfId="1" applyNumberFormat="1" applyFont="1" applyFill="1" applyBorder="1" applyAlignment="1">
      <alignment horizontal="center" vertical="top" wrapText="1"/>
    </xf>
    <xf numFmtId="0" fontId="8" fillId="0" borderId="2" xfId="1" applyNumberFormat="1" applyFont="1" applyFill="1" applyBorder="1" applyAlignment="1">
      <alignment horizontal="center" vertical="top" wrapText="1"/>
    </xf>
    <xf numFmtId="0" fontId="0" fillId="0" borderId="5" xfId="0"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top" wrapText="1"/>
    </xf>
    <xf numFmtId="0" fontId="0" fillId="0" borderId="5" xfId="0" applyBorder="1" applyAlignment="1">
      <alignment horizontal="center" vertical="top" wrapText="1"/>
    </xf>
    <xf numFmtId="0" fontId="0" fillId="0" borderId="3" xfId="0" applyBorder="1" applyAlignment="1">
      <alignment horizontal="center" vertical="top" wrapText="1"/>
    </xf>
    <xf numFmtId="0" fontId="0" fillId="0" borderId="2" xfId="0" applyBorder="1" applyAlignment="1">
      <alignment horizontal="center" vertical="top" wrapText="1"/>
    </xf>
    <xf numFmtId="0" fontId="0" fillId="0" borderId="5" xfId="0" applyNumberFormat="1" applyBorder="1" applyAlignment="1">
      <alignment horizontal="center" vertical="top" wrapText="1"/>
    </xf>
    <xf numFmtId="0" fontId="0" fillId="0" borderId="3" xfId="0" applyNumberFormat="1" applyBorder="1" applyAlignment="1">
      <alignment horizontal="center" vertical="top" wrapText="1"/>
    </xf>
    <xf numFmtId="0" fontId="0" fillId="0" borderId="2" xfId="0" applyNumberFormat="1" applyBorder="1" applyAlignment="1">
      <alignment horizontal="center" vertical="top" wrapText="1"/>
    </xf>
    <xf numFmtId="43" fontId="8" fillId="0" borderId="5" xfId="1" applyFont="1" applyFill="1" applyBorder="1" applyAlignment="1">
      <alignment horizontal="center" vertical="top" wrapText="1"/>
    </xf>
    <xf numFmtId="43" fontId="8" fillId="0" borderId="3" xfId="1" applyFont="1" applyFill="1" applyBorder="1" applyAlignment="1">
      <alignment horizontal="center" vertical="top" wrapText="1"/>
    </xf>
    <xf numFmtId="43" fontId="8" fillId="0" borderId="2" xfId="1" applyFont="1" applyFill="1" applyBorder="1" applyAlignment="1">
      <alignment horizontal="center" vertical="top" wrapText="1"/>
    </xf>
  </cellXfs>
  <cellStyles count="2">
    <cellStyle name="Обычный" xfId="0" builtinId="0"/>
    <cellStyle name="Финансовый" xfId="1" builtin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39"/>
  <sheetViews>
    <sheetView tabSelected="1" zoomScale="90" zoomScaleNormal="90" workbookViewId="0">
      <pane ySplit="4" topLeftCell="A107" activePane="bottomLeft" state="frozen"/>
      <selection pane="bottomLeft" activeCell="B115" sqref="B115:B119"/>
    </sheetView>
  </sheetViews>
  <sheetFormatPr defaultColWidth="8.85546875" defaultRowHeight="15.75" x14ac:dyDescent="0.25"/>
  <cols>
    <col min="1" max="1" width="6.5703125" style="1" customWidth="1"/>
    <col min="2" max="2" width="34.5703125" style="1" customWidth="1"/>
    <col min="3" max="3" width="12.42578125" style="1" customWidth="1"/>
    <col min="4" max="4" width="8.85546875" style="1" customWidth="1"/>
    <col min="5" max="5" width="16.28515625" style="1" customWidth="1"/>
    <col min="6" max="6" width="15.85546875" style="1" customWidth="1"/>
    <col min="7" max="7" width="15.7109375" style="1" customWidth="1"/>
    <col min="8" max="8" width="15.85546875" style="1" customWidth="1"/>
    <col min="9" max="9" width="61.28515625" style="1" customWidth="1"/>
    <col min="10" max="10" width="23.42578125" style="1" customWidth="1"/>
    <col min="11" max="11" width="11.85546875" style="1" customWidth="1"/>
    <col min="12" max="16384" width="8.85546875" style="1"/>
  </cols>
  <sheetData>
    <row r="1" spans="1:14" ht="12.75" customHeight="1" x14ac:dyDescent="0.25">
      <c r="I1" s="80"/>
      <c r="J1" s="80"/>
    </row>
    <row r="2" spans="1:14" ht="33" customHeight="1" x14ac:dyDescent="0.25">
      <c r="A2" s="89" t="s">
        <v>86</v>
      </c>
      <c r="B2" s="89"/>
      <c r="C2" s="89"/>
      <c r="D2" s="89"/>
      <c r="E2" s="89"/>
      <c r="F2" s="89"/>
      <c r="G2" s="89"/>
      <c r="H2" s="89"/>
      <c r="I2" s="89"/>
      <c r="J2" s="89"/>
    </row>
    <row r="3" spans="1:14" ht="21" customHeight="1" x14ac:dyDescent="0.25">
      <c r="A3" s="91" t="s">
        <v>0</v>
      </c>
      <c r="B3" s="91" t="s">
        <v>15</v>
      </c>
      <c r="C3" s="91" t="s">
        <v>14</v>
      </c>
      <c r="D3" s="90" t="s">
        <v>16</v>
      </c>
      <c r="E3" s="90"/>
      <c r="F3" s="90"/>
      <c r="G3" s="90"/>
      <c r="H3" s="90"/>
      <c r="I3" s="81" t="s">
        <v>83</v>
      </c>
      <c r="J3" s="91" t="s">
        <v>12</v>
      </c>
    </row>
    <row r="4" spans="1:14" s="2" customFormat="1" ht="48.75" customHeight="1" x14ac:dyDescent="0.25">
      <c r="A4" s="92"/>
      <c r="B4" s="92"/>
      <c r="C4" s="92"/>
      <c r="D4" s="12" t="s">
        <v>13</v>
      </c>
      <c r="E4" s="13" t="s">
        <v>11</v>
      </c>
      <c r="F4" s="12">
        <v>2026</v>
      </c>
      <c r="G4" s="12">
        <v>2027</v>
      </c>
      <c r="H4" s="12">
        <v>2028</v>
      </c>
      <c r="I4" s="82"/>
      <c r="J4" s="92"/>
    </row>
    <row r="5" spans="1:14" s="3" customFormat="1" ht="18" customHeight="1" x14ac:dyDescent="0.25">
      <c r="A5" s="93">
        <v>0</v>
      </c>
      <c r="B5" s="93" t="s">
        <v>49</v>
      </c>
      <c r="C5" s="93" t="s">
        <v>5</v>
      </c>
      <c r="D5" s="4" t="s">
        <v>10</v>
      </c>
      <c r="E5" s="14">
        <f>SUM(F5:H5)</f>
        <v>1159817393</v>
      </c>
      <c r="F5" s="14">
        <f>SUM(F6:F9)</f>
        <v>389739431</v>
      </c>
      <c r="G5" s="14">
        <f t="shared" ref="G5:H5" si="0">SUM(G6:G9)</f>
        <v>385447031</v>
      </c>
      <c r="H5" s="14">
        <f t="shared" si="0"/>
        <v>384630931</v>
      </c>
      <c r="I5" s="99"/>
      <c r="J5" s="96" t="s">
        <v>75</v>
      </c>
    </row>
    <row r="6" spans="1:14" s="3" customFormat="1" ht="15.75" customHeight="1" x14ac:dyDescent="0.25">
      <c r="A6" s="94"/>
      <c r="B6" s="94"/>
      <c r="C6" s="94"/>
      <c r="D6" s="4" t="s">
        <v>3</v>
      </c>
      <c r="E6" s="15">
        <f t="shared" ref="E6:E9" si="1">SUM(F6:H6)</f>
        <v>1100321900</v>
      </c>
      <c r="F6" s="15">
        <f t="shared" ref="F6:H9" si="2">F11+F61+F116+F131</f>
        <v>370050800</v>
      </c>
      <c r="G6" s="15">
        <f t="shared" si="2"/>
        <v>365543600</v>
      </c>
      <c r="H6" s="15">
        <f t="shared" si="2"/>
        <v>364727500</v>
      </c>
      <c r="I6" s="100"/>
      <c r="J6" s="97"/>
    </row>
    <row r="7" spans="1:14" s="3" customFormat="1" ht="15.75" customHeight="1" x14ac:dyDescent="0.25">
      <c r="A7" s="94"/>
      <c r="B7" s="94"/>
      <c r="C7" s="94"/>
      <c r="D7" s="4" t="s">
        <v>2</v>
      </c>
      <c r="E7" s="14">
        <f t="shared" si="1"/>
        <v>37176993</v>
      </c>
      <c r="F7" s="15">
        <f t="shared" si="2"/>
        <v>12392331</v>
      </c>
      <c r="G7" s="15">
        <f t="shared" si="2"/>
        <v>12392331</v>
      </c>
      <c r="H7" s="15">
        <f t="shared" si="2"/>
        <v>12392331</v>
      </c>
      <c r="I7" s="100"/>
      <c r="J7" s="97"/>
    </row>
    <row r="8" spans="1:14" s="3" customFormat="1" ht="15.75" customHeight="1" x14ac:dyDescent="0.25">
      <c r="A8" s="94"/>
      <c r="B8" s="94"/>
      <c r="C8" s="94"/>
      <c r="D8" s="4" t="s">
        <v>1</v>
      </c>
      <c r="E8" s="14">
        <f t="shared" si="1"/>
        <v>21118500</v>
      </c>
      <c r="F8" s="15">
        <f t="shared" si="2"/>
        <v>6896300</v>
      </c>
      <c r="G8" s="15">
        <f t="shared" si="2"/>
        <v>7111100</v>
      </c>
      <c r="H8" s="15">
        <f t="shared" si="2"/>
        <v>7111100</v>
      </c>
      <c r="I8" s="100"/>
      <c r="J8" s="97"/>
    </row>
    <row r="9" spans="1:14" s="3" customFormat="1" ht="72.75" customHeight="1" x14ac:dyDescent="0.25">
      <c r="A9" s="95"/>
      <c r="B9" s="95"/>
      <c r="C9" s="95"/>
      <c r="D9" s="24" t="s">
        <v>4</v>
      </c>
      <c r="E9" s="20">
        <f t="shared" si="1"/>
        <v>1200000</v>
      </c>
      <c r="F9" s="25">
        <f t="shared" si="2"/>
        <v>400000</v>
      </c>
      <c r="G9" s="25">
        <f t="shared" si="2"/>
        <v>400000</v>
      </c>
      <c r="H9" s="25">
        <f t="shared" si="2"/>
        <v>400000</v>
      </c>
      <c r="I9" s="101"/>
      <c r="J9" s="98"/>
    </row>
    <row r="10" spans="1:14" ht="15" customHeight="1" x14ac:dyDescent="0.25">
      <c r="A10" s="105" t="s">
        <v>30</v>
      </c>
      <c r="B10" s="70" t="s">
        <v>80</v>
      </c>
      <c r="C10" s="30" t="s">
        <v>5</v>
      </c>
      <c r="D10" s="23" t="s">
        <v>10</v>
      </c>
      <c r="E10" s="16">
        <f>SUM(F10:H10)</f>
        <v>792953593</v>
      </c>
      <c r="F10" s="16">
        <f>SUM(F11:F14)</f>
        <v>264629831</v>
      </c>
      <c r="G10" s="16">
        <f t="shared" ref="G10" si="3">SUM(G11:G14)</f>
        <v>264115731</v>
      </c>
      <c r="H10" s="16">
        <f t="shared" ref="H10" si="4">SUM(H11:H14)</f>
        <v>264208031</v>
      </c>
      <c r="I10" s="102" t="s">
        <v>85</v>
      </c>
      <c r="J10" s="53" t="s">
        <v>71</v>
      </c>
    </row>
    <row r="11" spans="1:14" ht="15.75" customHeight="1" x14ac:dyDescent="0.25">
      <c r="A11" s="106"/>
      <c r="B11" s="70"/>
      <c r="C11" s="30"/>
      <c r="D11" s="5" t="s">
        <v>3</v>
      </c>
      <c r="E11" s="14">
        <f t="shared" ref="E11:E14" si="5">SUM(F11:H11)</f>
        <v>792849400</v>
      </c>
      <c r="F11" s="14">
        <f>F16+F21+F26+F31+F36+F41+F46+F51+F56</f>
        <v>264595100</v>
      </c>
      <c r="G11" s="14">
        <f t="shared" ref="G11:H11" si="6">G16+G21+G26+G31+G36+G41+G46+G51+G56</f>
        <v>264081000</v>
      </c>
      <c r="H11" s="14">
        <f t="shared" si="6"/>
        <v>264173300</v>
      </c>
      <c r="I11" s="103"/>
      <c r="J11" s="53"/>
    </row>
    <row r="12" spans="1:14" ht="15.75" customHeight="1" x14ac:dyDescent="0.25">
      <c r="A12" s="106"/>
      <c r="B12" s="70"/>
      <c r="C12" s="30"/>
      <c r="D12" s="5" t="s">
        <v>2</v>
      </c>
      <c r="E12" s="14">
        <f t="shared" si="5"/>
        <v>104193</v>
      </c>
      <c r="F12" s="14">
        <f t="shared" ref="F12:H14" si="7">F17+F22+F27+F32+F37+F42+F47+F52+F57</f>
        <v>34731</v>
      </c>
      <c r="G12" s="14">
        <f t="shared" si="7"/>
        <v>34731</v>
      </c>
      <c r="H12" s="14">
        <f t="shared" si="7"/>
        <v>34731</v>
      </c>
      <c r="I12" s="103"/>
      <c r="J12" s="53"/>
    </row>
    <row r="13" spans="1:14" ht="15.75" customHeight="1" x14ac:dyDescent="0.25">
      <c r="A13" s="106"/>
      <c r="B13" s="70"/>
      <c r="C13" s="30"/>
      <c r="D13" s="5" t="s">
        <v>1</v>
      </c>
      <c r="E13" s="14">
        <f t="shared" si="5"/>
        <v>0</v>
      </c>
      <c r="F13" s="14">
        <f t="shared" si="7"/>
        <v>0</v>
      </c>
      <c r="G13" s="14">
        <f t="shared" si="7"/>
        <v>0</v>
      </c>
      <c r="H13" s="14">
        <f t="shared" si="7"/>
        <v>0</v>
      </c>
      <c r="I13" s="103"/>
      <c r="J13" s="53"/>
    </row>
    <row r="14" spans="1:14" ht="175.5" customHeight="1" x14ac:dyDescent="0.25">
      <c r="A14" s="26"/>
      <c r="B14" s="70"/>
      <c r="C14" s="30"/>
      <c r="D14" s="7" t="s">
        <v>4</v>
      </c>
      <c r="E14" s="17">
        <f t="shared" si="5"/>
        <v>0</v>
      </c>
      <c r="F14" s="20">
        <f t="shared" si="7"/>
        <v>0</v>
      </c>
      <c r="G14" s="20">
        <f t="shared" si="7"/>
        <v>0</v>
      </c>
      <c r="H14" s="20">
        <f t="shared" si="7"/>
        <v>0</v>
      </c>
      <c r="I14" s="104"/>
      <c r="J14" s="54"/>
    </row>
    <row r="15" spans="1:14" ht="15" customHeight="1" x14ac:dyDescent="0.25">
      <c r="A15" s="87" t="s">
        <v>6</v>
      </c>
      <c r="B15" s="62" t="s">
        <v>48</v>
      </c>
      <c r="C15" s="45" t="s">
        <v>5</v>
      </c>
      <c r="D15" s="9" t="s">
        <v>10</v>
      </c>
      <c r="E15" s="14">
        <f t="shared" ref="E15:E19" si="8">SUM(F15:H15)</f>
        <v>511543800</v>
      </c>
      <c r="F15" s="14">
        <f t="shared" ref="F15:H15" si="9">SUM(F16:F19)</f>
        <v>170451100</v>
      </c>
      <c r="G15" s="14">
        <f t="shared" si="9"/>
        <v>170500200</v>
      </c>
      <c r="H15" s="14">
        <f t="shared" si="9"/>
        <v>170592500</v>
      </c>
      <c r="I15" s="83"/>
      <c r="J15" s="44" t="s">
        <v>20</v>
      </c>
      <c r="K15" s="88"/>
    </row>
    <row r="16" spans="1:14" ht="16.5" customHeight="1" x14ac:dyDescent="0.25">
      <c r="A16" s="46"/>
      <c r="B16" s="48"/>
      <c r="C16" s="46"/>
      <c r="D16" s="10" t="s">
        <v>3</v>
      </c>
      <c r="E16" s="14">
        <f t="shared" si="8"/>
        <v>511543800</v>
      </c>
      <c r="F16" s="18">
        <v>170451100</v>
      </c>
      <c r="G16" s="18">
        <v>170500200</v>
      </c>
      <c r="H16" s="18">
        <v>170592500</v>
      </c>
      <c r="I16" s="86"/>
      <c r="J16" s="44"/>
      <c r="K16" s="88"/>
      <c r="L16" s="8"/>
      <c r="M16" s="8"/>
      <c r="N16" s="8"/>
    </row>
    <row r="17" spans="1:11" ht="15" customHeight="1" x14ac:dyDescent="0.25">
      <c r="A17" s="46"/>
      <c r="B17" s="48"/>
      <c r="C17" s="46"/>
      <c r="D17" s="10" t="s">
        <v>2</v>
      </c>
      <c r="E17" s="14">
        <f t="shared" si="8"/>
        <v>0</v>
      </c>
      <c r="F17" s="19">
        <v>0</v>
      </c>
      <c r="G17" s="19">
        <v>0</v>
      </c>
      <c r="H17" s="19">
        <v>0</v>
      </c>
      <c r="I17" s="86"/>
      <c r="J17" s="44"/>
      <c r="K17" s="88"/>
    </row>
    <row r="18" spans="1:11" ht="15" customHeight="1" x14ac:dyDescent="0.25">
      <c r="A18" s="46"/>
      <c r="B18" s="48"/>
      <c r="C18" s="46"/>
      <c r="D18" s="10" t="s">
        <v>1</v>
      </c>
      <c r="E18" s="14">
        <f t="shared" si="8"/>
        <v>0</v>
      </c>
      <c r="F18" s="19">
        <v>0</v>
      </c>
      <c r="G18" s="19">
        <v>0</v>
      </c>
      <c r="H18" s="19">
        <v>0</v>
      </c>
      <c r="I18" s="86"/>
      <c r="J18" s="44"/>
      <c r="K18" s="88"/>
    </row>
    <row r="19" spans="1:11" ht="15.75" customHeight="1" x14ac:dyDescent="0.25">
      <c r="A19" s="47"/>
      <c r="B19" s="49"/>
      <c r="C19" s="47"/>
      <c r="D19" s="10" t="s">
        <v>4</v>
      </c>
      <c r="E19" s="14">
        <f t="shared" si="8"/>
        <v>0</v>
      </c>
      <c r="F19" s="19">
        <v>0</v>
      </c>
      <c r="G19" s="19">
        <v>0</v>
      </c>
      <c r="H19" s="19">
        <v>0</v>
      </c>
      <c r="I19" s="86"/>
      <c r="J19" s="44"/>
      <c r="K19" s="88"/>
    </row>
    <row r="20" spans="1:11" ht="15.75" customHeight="1" x14ac:dyDescent="0.25">
      <c r="A20" s="45" t="s">
        <v>7</v>
      </c>
      <c r="B20" s="62" t="s">
        <v>50</v>
      </c>
      <c r="C20" s="45" t="s">
        <v>5</v>
      </c>
      <c r="D20" s="9" t="s">
        <v>10</v>
      </c>
      <c r="E20" s="14">
        <f t="shared" ref="E20:E24" si="10">SUM(F20:H20)</f>
        <v>251130000</v>
      </c>
      <c r="F20" s="14">
        <f t="shared" ref="F20:H20" si="11">SUM(F21:F24)</f>
        <v>83710000</v>
      </c>
      <c r="G20" s="14">
        <f t="shared" si="11"/>
        <v>83710000</v>
      </c>
      <c r="H20" s="14">
        <f t="shared" si="11"/>
        <v>83710000</v>
      </c>
      <c r="I20" s="83"/>
      <c r="J20" s="43" t="s">
        <v>21</v>
      </c>
    </row>
    <row r="21" spans="1:11" ht="15.75" customHeight="1" x14ac:dyDescent="0.25">
      <c r="A21" s="46"/>
      <c r="B21" s="48"/>
      <c r="C21" s="46"/>
      <c r="D21" s="10" t="s">
        <v>3</v>
      </c>
      <c r="E21" s="14">
        <f t="shared" si="10"/>
        <v>251130000</v>
      </c>
      <c r="F21" s="18">
        <f>83710000</f>
        <v>83710000</v>
      </c>
      <c r="G21" s="18">
        <v>83710000</v>
      </c>
      <c r="H21" s="18">
        <v>83710000</v>
      </c>
      <c r="I21" s="84"/>
      <c r="J21" s="44"/>
    </row>
    <row r="22" spans="1:11" ht="15.75" customHeight="1" x14ac:dyDescent="0.25">
      <c r="A22" s="46"/>
      <c r="B22" s="48"/>
      <c r="C22" s="46"/>
      <c r="D22" s="10" t="s">
        <v>2</v>
      </c>
      <c r="E22" s="14">
        <f t="shared" si="10"/>
        <v>0</v>
      </c>
      <c r="F22" s="19">
        <v>0</v>
      </c>
      <c r="G22" s="19">
        <v>0</v>
      </c>
      <c r="H22" s="19">
        <v>0</v>
      </c>
      <c r="I22" s="84"/>
      <c r="J22" s="44"/>
    </row>
    <row r="23" spans="1:11" ht="15.75" customHeight="1" x14ac:dyDescent="0.25">
      <c r="A23" s="46"/>
      <c r="B23" s="48"/>
      <c r="C23" s="46"/>
      <c r="D23" s="10" t="s">
        <v>1</v>
      </c>
      <c r="E23" s="14">
        <f t="shared" si="10"/>
        <v>0</v>
      </c>
      <c r="F23" s="19">
        <v>0</v>
      </c>
      <c r="G23" s="19">
        <v>0</v>
      </c>
      <c r="H23" s="19">
        <v>0</v>
      </c>
      <c r="I23" s="84"/>
      <c r="J23" s="44"/>
    </row>
    <row r="24" spans="1:11" ht="14.25" customHeight="1" x14ac:dyDescent="0.25">
      <c r="A24" s="47"/>
      <c r="B24" s="49"/>
      <c r="C24" s="47"/>
      <c r="D24" s="11" t="s">
        <v>4</v>
      </c>
      <c r="E24" s="20">
        <f t="shared" si="10"/>
        <v>0</v>
      </c>
      <c r="F24" s="21">
        <v>0</v>
      </c>
      <c r="G24" s="21">
        <v>0</v>
      </c>
      <c r="H24" s="21">
        <v>0</v>
      </c>
      <c r="I24" s="85"/>
      <c r="J24" s="44"/>
    </row>
    <row r="25" spans="1:11" ht="15.75" customHeight="1" x14ac:dyDescent="0.25">
      <c r="A25" s="45" t="s">
        <v>17</v>
      </c>
      <c r="B25" s="62" t="s">
        <v>51</v>
      </c>
      <c r="C25" s="45" t="s">
        <v>5</v>
      </c>
      <c r="D25" s="9" t="s">
        <v>10</v>
      </c>
      <c r="E25" s="14">
        <f t="shared" ref="E25:E29" si="12">SUM(F25:H25)</f>
        <v>7500000</v>
      </c>
      <c r="F25" s="14">
        <f t="shared" ref="F25:H25" si="13">SUM(F26:F29)</f>
        <v>2500000</v>
      </c>
      <c r="G25" s="14">
        <f t="shared" si="13"/>
        <v>2500000</v>
      </c>
      <c r="H25" s="14">
        <f t="shared" si="13"/>
        <v>2500000</v>
      </c>
      <c r="I25" s="66"/>
      <c r="J25" s="43" t="s">
        <v>47</v>
      </c>
    </row>
    <row r="26" spans="1:11" ht="15.75" customHeight="1" x14ac:dyDescent="0.25">
      <c r="A26" s="46"/>
      <c r="B26" s="48"/>
      <c r="C26" s="46"/>
      <c r="D26" s="10" t="s">
        <v>3</v>
      </c>
      <c r="E26" s="14">
        <f t="shared" si="12"/>
        <v>7500000</v>
      </c>
      <c r="F26" s="19">
        <v>2500000</v>
      </c>
      <c r="G26" s="19">
        <v>2500000</v>
      </c>
      <c r="H26" s="19">
        <v>2500000</v>
      </c>
      <c r="I26" s="67"/>
      <c r="J26" s="44"/>
    </row>
    <row r="27" spans="1:11" ht="15.75" customHeight="1" x14ac:dyDescent="0.25">
      <c r="A27" s="46"/>
      <c r="B27" s="48"/>
      <c r="C27" s="46"/>
      <c r="D27" s="10" t="s">
        <v>2</v>
      </c>
      <c r="E27" s="14">
        <f t="shared" si="12"/>
        <v>0</v>
      </c>
      <c r="F27" s="19">
        <v>0</v>
      </c>
      <c r="G27" s="19">
        <v>0</v>
      </c>
      <c r="H27" s="19">
        <v>0</v>
      </c>
      <c r="I27" s="67"/>
      <c r="J27" s="44"/>
    </row>
    <row r="28" spans="1:11" ht="15.75" customHeight="1" x14ac:dyDescent="0.25">
      <c r="A28" s="46"/>
      <c r="B28" s="48"/>
      <c r="C28" s="46"/>
      <c r="D28" s="10" t="s">
        <v>1</v>
      </c>
      <c r="E28" s="14">
        <f t="shared" si="12"/>
        <v>0</v>
      </c>
      <c r="F28" s="19">
        <v>0</v>
      </c>
      <c r="G28" s="19">
        <v>0</v>
      </c>
      <c r="H28" s="19">
        <v>0</v>
      </c>
      <c r="I28" s="67"/>
      <c r="J28" s="44"/>
    </row>
    <row r="29" spans="1:11" ht="10.5" customHeight="1" x14ac:dyDescent="0.25">
      <c r="A29" s="47"/>
      <c r="B29" s="49"/>
      <c r="C29" s="47"/>
      <c r="D29" s="10" t="s">
        <v>4</v>
      </c>
      <c r="E29" s="14">
        <f t="shared" si="12"/>
        <v>0</v>
      </c>
      <c r="F29" s="19">
        <v>0</v>
      </c>
      <c r="G29" s="19">
        <v>0</v>
      </c>
      <c r="H29" s="19">
        <v>0</v>
      </c>
      <c r="I29" s="67"/>
      <c r="J29" s="44"/>
    </row>
    <row r="30" spans="1:11" ht="15.75" customHeight="1" x14ac:dyDescent="0.25">
      <c r="A30" s="45" t="s">
        <v>18</v>
      </c>
      <c r="B30" s="62" t="s">
        <v>52</v>
      </c>
      <c r="C30" s="45" t="s">
        <v>5</v>
      </c>
      <c r="D30" s="9" t="s">
        <v>10</v>
      </c>
      <c r="E30" s="14">
        <f>SUM(F30:H30)</f>
        <v>0</v>
      </c>
      <c r="F30" s="14">
        <f>SUM(F31:F34)</f>
        <v>0</v>
      </c>
      <c r="G30" s="14">
        <f t="shared" ref="G30" si="14">SUM(G31:G34)</f>
        <v>0</v>
      </c>
      <c r="H30" s="14">
        <f t="shared" ref="H30" si="15">SUM(H31:H34)</f>
        <v>0</v>
      </c>
      <c r="I30" s="107"/>
      <c r="J30" s="43" t="s">
        <v>72</v>
      </c>
    </row>
    <row r="31" spans="1:11" ht="15" customHeight="1" x14ac:dyDescent="0.25">
      <c r="A31" s="46"/>
      <c r="B31" s="48"/>
      <c r="C31" s="46"/>
      <c r="D31" s="10" t="s">
        <v>3</v>
      </c>
      <c r="E31" s="14">
        <f t="shared" ref="E31:E34" si="16">SUM(F31:H31)</f>
        <v>0</v>
      </c>
      <c r="F31" s="19">
        <v>0</v>
      </c>
      <c r="G31" s="19">
        <v>0</v>
      </c>
      <c r="H31" s="19">
        <v>0</v>
      </c>
      <c r="I31" s="108"/>
      <c r="J31" s="44"/>
    </row>
    <row r="32" spans="1:11" ht="15.75" customHeight="1" x14ac:dyDescent="0.25">
      <c r="A32" s="46"/>
      <c r="B32" s="48"/>
      <c r="C32" s="46"/>
      <c r="D32" s="10" t="s">
        <v>2</v>
      </c>
      <c r="E32" s="14">
        <f t="shared" si="16"/>
        <v>0</v>
      </c>
      <c r="F32" s="19">
        <f t="shared" ref="F32:H32" si="17">F37+F42</f>
        <v>0</v>
      </c>
      <c r="G32" s="19">
        <f t="shared" si="17"/>
        <v>0</v>
      </c>
      <c r="H32" s="19">
        <f t="shared" si="17"/>
        <v>0</v>
      </c>
      <c r="I32" s="108"/>
      <c r="J32" s="44"/>
    </row>
    <row r="33" spans="1:10" ht="15.75" customHeight="1" x14ac:dyDescent="0.25">
      <c r="A33" s="46"/>
      <c r="B33" s="48"/>
      <c r="C33" s="46"/>
      <c r="D33" s="10" t="s">
        <v>1</v>
      </c>
      <c r="E33" s="14">
        <f t="shared" si="16"/>
        <v>0</v>
      </c>
      <c r="F33" s="19">
        <f t="shared" ref="F33:H33" si="18">F38+F43</f>
        <v>0</v>
      </c>
      <c r="G33" s="19">
        <f t="shared" si="18"/>
        <v>0</v>
      </c>
      <c r="H33" s="19">
        <f t="shared" si="18"/>
        <v>0</v>
      </c>
      <c r="I33" s="108"/>
      <c r="J33" s="44"/>
    </row>
    <row r="34" spans="1:10" ht="12.75" customHeight="1" x14ac:dyDescent="0.25">
      <c r="A34" s="47"/>
      <c r="B34" s="49"/>
      <c r="C34" s="47"/>
      <c r="D34" s="11" t="s">
        <v>4</v>
      </c>
      <c r="E34" s="20">
        <f t="shared" si="16"/>
        <v>0</v>
      </c>
      <c r="F34" s="19">
        <f t="shared" ref="F34:H34" si="19">F39+F44</f>
        <v>0</v>
      </c>
      <c r="G34" s="19">
        <f t="shared" si="19"/>
        <v>0</v>
      </c>
      <c r="H34" s="19">
        <f t="shared" si="19"/>
        <v>0</v>
      </c>
      <c r="I34" s="109"/>
      <c r="J34" s="75"/>
    </row>
    <row r="35" spans="1:10" ht="15.75" customHeight="1" x14ac:dyDescent="0.25">
      <c r="A35" s="46" t="s">
        <v>19</v>
      </c>
      <c r="B35" s="48" t="s">
        <v>53</v>
      </c>
      <c r="C35" s="45" t="s">
        <v>5</v>
      </c>
      <c r="D35" s="9" t="s">
        <v>10</v>
      </c>
      <c r="E35" s="14">
        <f>SUM(F35:H35)</f>
        <v>0</v>
      </c>
      <c r="F35" s="14">
        <f>SUM(F36:F39)</f>
        <v>0</v>
      </c>
      <c r="G35" s="14">
        <f t="shared" ref="G35:H35" si="20">SUM(G36:G39)</f>
        <v>0</v>
      </c>
      <c r="H35" s="14">
        <f t="shared" si="20"/>
        <v>0</v>
      </c>
      <c r="I35" s="110"/>
      <c r="J35" s="43" t="s">
        <v>73</v>
      </c>
    </row>
    <row r="36" spans="1:10" x14ac:dyDescent="0.25">
      <c r="A36" s="46"/>
      <c r="B36" s="48"/>
      <c r="C36" s="46"/>
      <c r="D36" s="10" t="s">
        <v>3</v>
      </c>
      <c r="E36" s="14">
        <f t="shared" ref="E36:E39" si="21">SUM(F36:H36)</f>
        <v>0</v>
      </c>
      <c r="F36" s="18">
        <v>0</v>
      </c>
      <c r="G36" s="18">
        <v>0</v>
      </c>
      <c r="H36" s="18">
        <v>0</v>
      </c>
      <c r="I36" s="111"/>
      <c r="J36" s="44"/>
    </row>
    <row r="37" spans="1:10" x14ac:dyDescent="0.25">
      <c r="A37" s="46"/>
      <c r="B37" s="48"/>
      <c r="C37" s="46"/>
      <c r="D37" s="10" t="s">
        <v>2</v>
      </c>
      <c r="E37" s="14">
        <f t="shared" si="21"/>
        <v>0</v>
      </c>
      <c r="F37" s="19">
        <v>0</v>
      </c>
      <c r="G37" s="19">
        <v>0</v>
      </c>
      <c r="H37" s="19">
        <v>0</v>
      </c>
      <c r="I37" s="111"/>
      <c r="J37" s="44"/>
    </row>
    <row r="38" spans="1:10" ht="13.5" customHeight="1" x14ac:dyDescent="0.25">
      <c r="A38" s="46"/>
      <c r="B38" s="48"/>
      <c r="C38" s="46"/>
      <c r="D38" s="10" t="s">
        <v>1</v>
      </c>
      <c r="E38" s="14">
        <f t="shared" si="21"/>
        <v>0</v>
      </c>
      <c r="F38" s="19">
        <v>0</v>
      </c>
      <c r="G38" s="19">
        <v>0</v>
      </c>
      <c r="H38" s="19">
        <v>0</v>
      </c>
      <c r="I38" s="111"/>
      <c r="J38" s="44"/>
    </row>
    <row r="39" spans="1:10" ht="13.5" customHeight="1" x14ac:dyDescent="0.25">
      <c r="A39" s="47"/>
      <c r="B39" s="49"/>
      <c r="C39" s="46"/>
      <c r="D39" s="11" t="s">
        <v>4</v>
      </c>
      <c r="E39" s="20">
        <f t="shared" si="21"/>
        <v>0</v>
      </c>
      <c r="F39" s="21">
        <v>0</v>
      </c>
      <c r="G39" s="21">
        <v>0</v>
      </c>
      <c r="H39" s="21">
        <v>0</v>
      </c>
      <c r="I39" s="112"/>
      <c r="J39" s="44"/>
    </row>
    <row r="40" spans="1:10" ht="15.75" customHeight="1" x14ac:dyDescent="0.25">
      <c r="A40" s="45" t="s">
        <v>31</v>
      </c>
      <c r="B40" s="48" t="s">
        <v>54</v>
      </c>
      <c r="C40" s="45" t="s">
        <v>5</v>
      </c>
      <c r="D40" s="9" t="s">
        <v>10</v>
      </c>
      <c r="E40" s="14">
        <f t="shared" ref="E40:E49" si="22">SUM(F40:H40)</f>
        <v>2612400</v>
      </c>
      <c r="F40" s="14">
        <f t="shared" ref="F40:H40" si="23">SUM(F41:F44)</f>
        <v>870800</v>
      </c>
      <c r="G40" s="14">
        <f t="shared" si="23"/>
        <v>870800</v>
      </c>
      <c r="H40" s="14">
        <f t="shared" si="23"/>
        <v>870800</v>
      </c>
      <c r="I40" s="113"/>
      <c r="J40" s="43" t="s">
        <v>74</v>
      </c>
    </row>
    <row r="41" spans="1:10" x14ac:dyDescent="0.25">
      <c r="A41" s="46"/>
      <c r="B41" s="48"/>
      <c r="C41" s="46"/>
      <c r="D41" s="10" t="s">
        <v>3</v>
      </c>
      <c r="E41" s="14">
        <f t="shared" si="22"/>
        <v>2612400</v>
      </c>
      <c r="F41" s="18">
        <v>870800</v>
      </c>
      <c r="G41" s="18">
        <v>870800</v>
      </c>
      <c r="H41" s="18">
        <v>870800</v>
      </c>
      <c r="I41" s="114"/>
      <c r="J41" s="44"/>
    </row>
    <row r="42" spans="1:10" x14ac:dyDescent="0.25">
      <c r="A42" s="46"/>
      <c r="B42" s="48"/>
      <c r="C42" s="46"/>
      <c r="D42" s="10" t="s">
        <v>2</v>
      </c>
      <c r="E42" s="14">
        <f t="shared" si="22"/>
        <v>0</v>
      </c>
      <c r="F42" s="19">
        <v>0</v>
      </c>
      <c r="G42" s="19">
        <v>0</v>
      </c>
      <c r="H42" s="19">
        <v>0</v>
      </c>
      <c r="I42" s="114"/>
      <c r="J42" s="44"/>
    </row>
    <row r="43" spans="1:10" x14ac:dyDescent="0.25">
      <c r="A43" s="46"/>
      <c r="B43" s="48"/>
      <c r="C43" s="46"/>
      <c r="D43" s="10" t="s">
        <v>1</v>
      </c>
      <c r="E43" s="14">
        <f t="shared" si="22"/>
        <v>0</v>
      </c>
      <c r="F43" s="19">
        <v>0</v>
      </c>
      <c r="G43" s="19">
        <v>0</v>
      </c>
      <c r="H43" s="19">
        <v>0</v>
      </c>
      <c r="I43" s="114"/>
      <c r="J43" s="44"/>
    </row>
    <row r="44" spans="1:10" x14ac:dyDescent="0.25">
      <c r="A44" s="47"/>
      <c r="B44" s="49"/>
      <c r="C44" s="47"/>
      <c r="D44" s="10" t="s">
        <v>4</v>
      </c>
      <c r="E44" s="14">
        <f t="shared" si="22"/>
        <v>0</v>
      </c>
      <c r="F44" s="19">
        <v>0</v>
      </c>
      <c r="G44" s="19">
        <v>0</v>
      </c>
      <c r="H44" s="19">
        <v>0</v>
      </c>
      <c r="I44" s="115"/>
      <c r="J44" s="44"/>
    </row>
    <row r="45" spans="1:10" x14ac:dyDescent="0.25">
      <c r="A45" s="45" t="s">
        <v>32</v>
      </c>
      <c r="B45" s="62" t="s">
        <v>55</v>
      </c>
      <c r="C45" s="45" t="s">
        <v>5</v>
      </c>
      <c r="D45" s="9" t="s">
        <v>10</v>
      </c>
      <c r="E45" s="14">
        <f t="shared" si="22"/>
        <v>19105513</v>
      </c>
      <c r="F45" s="14">
        <f t="shared" ref="F45:H45" si="24">SUM(F46:F49)</f>
        <v>6743971</v>
      </c>
      <c r="G45" s="14">
        <f t="shared" si="24"/>
        <v>6180771</v>
      </c>
      <c r="H45" s="14">
        <f t="shared" si="24"/>
        <v>6180771</v>
      </c>
      <c r="I45" s="107"/>
      <c r="J45" s="43" t="s">
        <v>25</v>
      </c>
    </row>
    <row r="46" spans="1:10" x14ac:dyDescent="0.25">
      <c r="A46" s="46"/>
      <c r="B46" s="48"/>
      <c r="C46" s="46"/>
      <c r="D46" s="10" t="s">
        <v>3</v>
      </c>
      <c r="E46" s="14">
        <f t="shared" si="22"/>
        <v>19105513</v>
      </c>
      <c r="F46" s="18">
        <v>6743971</v>
      </c>
      <c r="G46" s="18">
        <f>6180800-29</f>
        <v>6180771</v>
      </c>
      <c r="H46" s="18">
        <f>6180800-29</f>
        <v>6180771</v>
      </c>
      <c r="I46" s="108"/>
      <c r="J46" s="44"/>
    </row>
    <row r="47" spans="1:10" x14ac:dyDescent="0.25">
      <c r="A47" s="46"/>
      <c r="B47" s="48"/>
      <c r="C47" s="46"/>
      <c r="D47" s="10" t="s">
        <v>2</v>
      </c>
      <c r="E47" s="14">
        <f t="shared" si="22"/>
        <v>0</v>
      </c>
      <c r="F47" s="19">
        <v>0</v>
      </c>
      <c r="G47" s="19">
        <v>0</v>
      </c>
      <c r="H47" s="19">
        <v>0</v>
      </c>
      <c r="I47" s="108"/>
      <c r="J47" s="44"/>
    </row>
    <row r="48" spans="1:10" x14ac:dyDescent="0.25">
      <c r="A48" s="46"/>
      <c r="B48" s="48"/>
      <c r="C48" s="46"/>
      <c r="D48" s="10" t="s">
        <v>1</v>
      </c>
      <c r="E48" s="14">
        <f t="shared" si="22"/>
        <v>0</v>
      </c>
      <c r="F48" s="19">
        <v>0</v>
      </c>
      <c r="G48" s="19">
        <v>0</v>
      </c>
      <c r="H48" s="19">
        <v>0</v>
      </c>
      <c r="I48" s="108"/>
      <c r="J48" s="44"/>
    </row>
    <row r="49" spans="1:10" ht="39.75" customHeight="1" x14ac:dyDescent="0.25">
      <c r="A49" s="47"/>
      <c r="B49" s="49"/>
      <c r="C49" s="46"/>
      <c r="D49" s="11" t="s">
        <v>4</v>
      </c>
      <c r="E49" s="20">
        <f t="shared" si="22"/>
        <v>0</v>
      </c>
      <c r="F49" s="21">
        <v>0</v>
      </c>
      <c r="G49" s="21">
        <v>0</v>
      </c>
      <c r="H49" s="21">
        <v>0</v>
      </c>
      <c r="I49" s="109"/>
      <c r="J49" s="44"/>
    </row>
    <row r="50" spans="1:10" ht="15.75" customHeight="1" x14ac:dyDescent="0.25">
      <c r="A50" s="45" t="s">
        <v>33</v>
      </c>
      <c r="B50" s="62" t="s">
        <v>56</v>
      </c>
      <c r="C50" s="45" t="s">
        <v>5</v>
      </c>
      <c r="D50" s="9" t="s">
        <v>10</v>
      </c>
      <c r="E50" s="14">
        <f t="shared" ref="E50:E54" si="25">SUM(F50:H50)</f>
        <v>122580</v>
      </c>
      <c r="F50" s="14">
        <f t="shared" ref="F50:H50" si="26">SUM(F51:F54)</f>
        <v>40860</v>
      </c>
      <c r="G50" s="14">
        <f t="shared" si="26"/>
        <v>40860</v>
      </c>
      <c r="H50" s="14">
        <f t="shared" si="26"/>
        <v>40860</v>
      </c>
      <c r="I50" s="116"/>
      <c r="J50" s="43" t="s">
        <v>20</v>
      </c>
    </row>
    <row r="51" spans="1:10" x14ac:dyDescent="0.25">
      <c r="A51" s="46"/>
      <c r="B51" s="48"/>
      <c r="C51" s="46"/>
      <c r="D51" s="10" t="s">
        <v>3</v>
      </c>
      <c r="E51" s="14">
        <f t="shared" si="25"/>
        <v>18387</v>
      </c>
      <c r="F51" s="18">
        <v>6129</v>
      </c>
      <c r="G51" s="18">
        <v>6129</v>
      </c>
      <c r="H51" s="18">
        <v>6129</v>
      </c>
      <c r="I51" s="117"/>
      <c r="J51" s="44"/>
    </row>
    <row r="52" spans="1:10" x14ac:dyDescent="0.25">
      <c r="A52" s="46"/>
      <c r="B52" s="48"/>
      <c r="C52" s="46"/>
      <c r="D52" s="10" t="s">
        <v>2</v>
      </c>
      <c r="E52" s="14">
        <f t="shared" si="25"/>
        <v>104193</v>
      </c>
      <c r="F52" s="18">
        <v>34731</v>
      </c>
      <c r="G52" s="18">
        <v>34731</v>
      </c>
      <c r="H52" s="18">
        <v>34731</v>
      </c>
      <c r="I52" s="117"/>
      <c r="J52" s="44"/>
    </row>
    <row r="53" spans="1:10" x14ac:dyDescent="0.25">
      <c r="A53" s="46"/>
      <c r="B53" s="48"/>
      <c r="C53" s="46"/>
      <c r="D53" s="10" t="s">
        <v>1</v>
      </c>
      <c r="E53" s="14">
        <f t="shared" si="25"/>
        <v>0</v>
      </c>
      <c r="F53" s="19">
        <v>0</v>
      </c>
      <c r="G53" s="19">
        <v>0</v>
      </c>
      <c r="H53" s="19">
        <v>0</v>
      </c>
      <c r="I53" s="117"/>
      <c r="J53" s="44"/>
    </row>
    <row r="54" spans="1:10" x14ac:dyDescent="0.25">
      <c r="A54" s="47"/>
      <c r="B54" s="49"/>
      <c r="C54" s="46"/>
      <c r="D54" s="11" t="s">
        <v>4</v>
      </c>
      <c r="E54" s="20">
        <f t="shared" si="25"/>
        <v>0</v>
      </c>
      <c r="F54" s="21">
        <v>0</v>
      </c>
      <c r="G54" s="21">
        <v>0</v>
      </c>
      <c r="H54" s="21">
        <v>0</v>
      </c>
      <c r="I54" s="118"/>
      <c r="J54" s="44"/>
    </row>
    <row r="55" spans="1:10" ht="15.75" customHeight="1" x14ac:dyDescent="0.25">
      <c r="A55" s="45" t="s">
        <v>46</v>
      </c>
      <c r="B55" s="48" t="s">
        <v>57</v>
      </c>
      <c r="C55" s="45" t="s">
        <v>5</v>
      </c>
      <c r="D55" s="9" t="s">
        <v>10</v>
      </c>
      <c r="E55" s="14">
        <f t="shared" ref="E55:E59" si="27">SUM(F55:H55)</f>
        <v>939300</v>
      </c>
      <c r="F55" s="14">
        <f t="shared" ref="F55:H55" si="28">SUM(F56:F59)</f>
        <v>313100</v>
      </c>
      <c r="G55" s="14">
        <f t="shared" si="28"/>
        <v>313100</v>
      </c>
      <c r="H55" s="14">
        <f t="shared" si="28"/>
        <v>313100</v>
      </c>
      <c r="I55" s="116"/>
      <c r="J55" s="43" t="s">
        <v>26</v>
      </c>
    </row>
    <row r="56" spans="1:10" x14ac:dyDescent="0.25">
      <c r="A56" s="46"/>
      <c r="B56" s="48"/>
      <c r="C56" s="46"/>
      <c r="D56" s="10" t="s">
        <v>3</v>
      </c>
      <c r="E56" s="14">
        <f t="shared" si="27"/>
        <v>939300</v>
      </c>
      <c r="F56" s="18">
        <v>313100</v>
      </c>
      <c r="G56" s="18">
        <v>313100</v>
      </c>
      <c r="H56" s="18">
        <v>313100</v>
      </c>
      <c r="I56" s="117"/>
      <c r="J56" s="44"/>
    </row>
    <row r="57" spans="1:10" x14ac:dyDescent="0.25">
      <c r="A57" s="46"/>
      <c r="B57" s="48"/>
      <c r="C57" s="46"/>
      <c r="D57" s="10" t="s">
        <v>2</v>
      </c>
      <c r="E57" s="14">
        <f t="shared" si="27"/>
        <v>0</v>
      </c>
      <c r="F57" s="19">
        <v>0</v>
      </c>
      <c r="G57" s="19">
        <v>0</v>
      </c>
      <c r="H57" s="19">
        <v>0</v>
      </c>
      <c r="I57" s="117"/>
      <c r="J57" s="44"/>
    </row>
    <row r="58" spans="1:10" x14ac:dyDescent="0.25">
      <c r="A58" s="46"/>
      <c r="B58" s="48"/>
      <c r="C58" s="46"/>
      <c r="D58" s="10" t="s">
        <v>1</v>
      </c>
      <c r="E58" s="14">
        <f t="shared" si="27"/>
        <v>0</v>
      </c>
      <c r="F58" s="19">
        <v>0</v>
      </c>
      <c r="G58" s="19">
        <v>0</v>
      </c>
      <c r="H58" s="19">
        <v>0</v>
      </c>
      <c r="I58" s="117"/>
      <c r="J58" s="44"/>
    </row>
    <row r="59" spans="1:10" ht="77.25" customHeight="1" x14ac:dyDescent="0.25">
      <c r="A59" s="47"/>
      <c r="B59" s="49"/>
      <c r="C59" s="47"/>
      <c r="D59" s="11" t="s">
        <v>4</v>
      </c>
      <c r="E59" s="20">
        <f t="shared" si="27"/>
        <v>0</v>
      </c>
      <c r="F59" s="21">
        <v>0</v>
      </c>
      <c r="G59" s="21">
        <v>0</v>
      </c>
      <c r="H59" s="21">
        <v>0</v>
      </c>
      <c r="I59" s="118"/>
      <c r="J59" s="44"/>
    </row>
    <row r="60" spans="1:10" x14ac:dyDescent="0.25">
      <c r="A60" s="32">
        <v>2</v>
      </c>
      <c r="B60" s="35" t="s">
        <v>45</v>
      </c>
      <c r="C60" s="30" t="s">
        <v>5</v>
      </c>
      <c r="D60" s="4" t="s">
        <v>10</v>
      </c>
      <c r="E60" s="14">
        <f>SUM(F60:H60)</f>
        <v>58191300</v>
      </c>
      <c r="F60" s="14">
        <f>SUM(F61:F64)</f>
        <v>19253900</v>
      </c>
      <c r="G60" s="14">
        <f t="shared" ref="G60:H60" si="29">SUM(G61:G64)</f>
        <v>19468700</v>
      </c>
      <c r="H60" s="14">
        <f t="shared" si="29"/>
        <v>19468700</v>
      </c>
      <c r="I60" s="66" t="s">
        <v>82</v>
      </c>
      <c r="J60" s="77" t="s">
        <v>76</v>
      </c>
    </row>
    <row r="61" spans="1:10" x14ac:dyDescent="0.25">
      <c r="A61" s="33"/>
      <c r="B61" s="36"/>
      <c r="C61" s="30"/>
      <c r="D61" s="5" t="s">
        <v>3</v>
      </c>
      <c r="E61" s="14">
        <f t="shared" ref="E61:E64" si="30">SUM(F61:H61)</f>
        <v>0</v>
      </c>
      <c r="F61" s="14">
        <f>F66+F71+F76+F81+F86+F96+F101+F106+F111</f>
        <v>0</v>
      </c>
      <c r="G61" s="14">
        <f t="shared" ref="G61:H61" si="31">G66+G71+G76+G81+G86+G96+G101+G106+G111</f>
        <v>0</v>
      </c>
      <c r="H61" s="14">
        <f t="shared" si="31"/>
        <v>0</v>
      </c>
      <c r="I61" s="67"/>
      <c r="J61" s="78"/>
    </row>
    <row r="62" spans="1:10" x14ac:dyDescent="0.25">
      <c r="A62" s="33"/>
      <c r="B62" s="36"/>
      <c r="C62" s="30"/>
      <c r="D62" s="5" t="s">
        <v>2</v>
      </c>
      <c r="E62" s="14">
        <f t="shared" si="30"/>
        <v>37072800</v>
      </c>
      <c r="F62" s="14">
        <f t="shared" ref="F62:F64" si="32">F67+F72+F77+F82+F87+F97+F102+F107+F112</f>
        <v>12357600</v>
      </c>
      <c r="G62" s="14">
        <f t="shared" ref="G62:H62" si="33">G67+G72+G77+G82+G87+G97+G102+G107+G112</f>
        <v>12357600</v>
      </c>
      <c r="H62" s="14">
        <f t="shared" si="33"/>
        <v>12357600</v>
      </c>
      <c r="I62" s="67"/>
      <c r="J62" s="78"/>
    </row>
    <row r="63" spans="1:10" x14ac:dyDescent="0.25">
      <c r="A63" s="33"/>
      <c r="B63" s="36"/>
      <c r="C63" s="30"/>
      <c r="D63" s="5" t="s">
        <v>1</v>
      </c>
      <c r="E63" s="14">
        <f t="shared" si="30"/>
        <v>21118500</v>
      </c>
      <c r="F63" s="14">
        <f t="shared" si="32"/>
        <v>6896300</v>
      </c>
      <c r="G63" s="14">
        <f t="shared" ref="G63:H63" si="34">G68+G73+G78+G83+G88+G98+G103+G108+G113</f>
        <v>7111100</v>
      </c>
      <c r="H63" s="14">
        <f t="shared" si="34"/>
        <v>7111100</v>
      </c>
      <c r="I63" s="67"/>
      <c r="J63" s="78"/>
    </row>
    <row r="64" spans="1:10" ht="45.75" customHeight="1" x14ac:dyDescent="0.25">
      <c r="A64" s="34"/>
      <c r="B64" s="76"/>
      <c r="C64" s="30"/>
      <c r="D64" s="6" t="s">
        <v>4</v>
      </c>
      <c r="E64" s="20">
        <f t="shared" si="30"/>
        <v>0</v>
      </c>
      <c r="F64" s="20">
        <f t="shared" si="32"/>
        <v>0</v>
      </c>
      <c r="G64" s="20">
        <f t="shared" ref="G64:H64" si="35">G69+G74+G79+G84+G89+G99+G104+G109+G114</f>
        <v>0</v>
      </c>
      <c r="H64" s="20">
        <f t="shared" si="35"/>
        <v>0</v>
      </c>
      <c r="I64" s="68"/>
      <c r="J64" s="79"/>
    </row>
    <row r="65" spans="1:10" ht="20.25" customHeight="1" x14ac:dyDescent="0.25">
      <c r="A65" s="45" t="s">
        <v>8</v>
      </c>
      <c r="B65" s="62" t="s">
        <v>58</v>
      </c>
      <c r="C65" s="45" t="s">
        <v>5</v>
      </c>
      <c r="D65" s="9" t="s">
        <v>10</v>
      </c>
      <c r="E65" s="14">
        <f t="shared" ref="E65:E69" si="36">SUM(F65:H65)</f>
        <v>11731200</v>
      </c>
      <c r="F65" s="14">
        <f t="shared" ref="F65:H65" si="37">SUM(F66:F69)</f>
        <v>3818200</v>
      </c>
      <c r="G65" s="14">
        <f t="shared" si="37"/>
        <v>3956500</v>
      </c>
      <c r="H65" s="14">
        <f t="shared" si="37"/>
        <v>3956500</v>
      </c>
      <c r="I65" s="119"/>
      <c r="J65" s="60" t="s">
        <v>65</v>
      </c>
    </row>
    <row r="66" spans="1:10" x14ac:dyDescent="0.25">
      <c r="A66" s="46"/>
      <c r="B66" s="48"/>
      <c r="C66" s="46"/>
      <c r="D66" s="10" t="s">
        <v>3</v>
      </c>
      <c r="E66" s="14">
        <f t="shared" si="36"/>
        <v>0</v>
      </c>
      <c r="F66" s="19">
        <v>0</v>
      </c>
      <c r="G66" s="19">
        <v>0</v>
      </c>
      <c r="H66" s="19">
        <v>0</v>
      </c>
      <c r="I66" s="120"/>
      <c r="J66" s="60"/>
    </row>
    <row r="67" spans="1:10" x14ac:dyDescent="0.25">
      <c r="A67" s="46"/>
      <c r="B67" s="48"/>
      <c r="C67" s="46"/>
      <c r="D67" s="10" t="s">
        <v>2</v>
      </c>
      <c r="E67" s="14">
        <f t="shared" si="36"/>
        <v>0</v>
      </c>
      <c r="F67" s="19">
        <v>0</v>
      </c>
      <c r="G67" s="19">
        <v>0</v>
      </c>
      <c r="H67" s="19">
        <v>0</v>
      </c>
      <c r="I67" s="120"/>
      <c r="J67" s="60"/>
    </row>
    <row r="68" spans="1:10" x14ac:dyDescent="0.25">
      <c r="A68" s="46"/>
      <c r="B68" s="48"/>
      <c r="C68" s="46"/>
      <c r="D68" s="10" t="s">
        <v>1</v>
      </c>
      <c r="E68" s="14">
        <f t="shared" si="36"/>
        <v>11731200</v>
      </c>
      <c r="F68" s="19">
        <v>3818200</v>
      </c>
      <c r="G68" s="19">
        <v>3956500</v>
      </c>
      <c r="H68" s="19">
        <v>3956500</v>
      </c>
      <c r="I68" s="120"/>
      <c r="J68" s="60"/>
    </row>
    <row r="69" spans="1:10" ht="21.75" customHeight="1" x14ac:dyDescent="0.25">
      <c r="A69" s="47"/>
      <c r="B69" s="49"/>
      <c r="C69" s="47"/>
      <c r="D69" s="10" t="s">
        <v>4</v>
      </c>
      <c r="E69" s="14">
        <f t="shared" si="36"/>
        <v>0</v>
      </c>
      <c r="F69" s="19">
        <v>0</v>
      </c>
      <c r="G69" s="19">
        <v>0</v>
      </c>
      <c r="H69" s="19">
        <v>0</v>
      </c>
      <c r="I69" s="121"/>
      <c r="J69" s="60"/>
    </row>
    <row r="70" spans="1:10" ht="15.75" customHeight="1" x14ac:dyDescent="0.25">
      <c r="A70" s="45" t="s">
        <v>34</v>
      </c>
      <c r="B70" s="62" t="s">
        <v>59</v>
      </c>
      <c r="C70" s="45" t="s">
        <v>5</v>
      </c>
      <c r="D70" s="9" t="s">
        <v>10</v>
      </c>
      <c r="E70" s="14">
        <f t="shared" ref="E70:E89" si="38">SUM(F70:H70)</f>
        <v>3162600</v>
      </c>
      <c r="F70" s="14">
        <f t="shared" ref="F70:H70" si="39">SUM(F71:F74)</f>
        <v>1054200</v>
      </c>
      <c r="G70" s="14">
        <f t="shared" si="39"/>
        <v>1054200</v>
      </c>
      <c r="H70" s="14">
        <f t="shared" si="39"/>
        <v>1054200</v>
      </c>
      <c r="I70" s="63"/>
      <c r="J70" s="59" t="s">
        <v>22</v>
      </c>
    </row>
    <row r="71" spans="1:10" ht="15.75" customHeight="1" x14ac:dyDescent="0.25">
      <c r="A71" s="46"/>
      <c r="B71" s="48"/>
      <c r="C71" s="46"/>
      <c r="D71" s="10" t="s">
        <v>3</v>
      </c>
      <c r="E71" s="14">
        <f t="shared" si="38"/>
        <v>0</v>
      </c>
      <c r="F71" s="19">
        <v>0</v>
      </c>
      <c r="G71" s="19">
        <v>0</v>
      </c>
      <c r="H71" s="19">
        <v>0</v>
      </c>
      <c r="I71" s="64"/>
      <c r="J71" s="60"/>
    </row>
    <row r="72" spans="1:10" ht="15.75" customHeight="1" x14ac:dyDescent="0.25">
      <c r="A72" s="46"/>
      <c r="B72" s="48"/>
      <c r="C72" s="46"/>
      <c r="D72" s="10" t="s">
        <v>2</v>
      </c>
      <c r="E72" s="14">
        <f t="shared" si="38"/>
        <v>3162600</v>
      </c>
      <c r="F72" s="19">
        <v>1054200</v>
      </c>
      <c r="G72" s="19">
        <v>1054200</v>
      </c>
      <c r="H72" s="19">
        <v>1054200</v>
      </c>
      <c r="I72" s="64"/>
      <c r="J72" s="60"/>
    </row>
    <row r="73" spans="1:10" ht="18" customHeight="1" x14ac:dyDescent="0.25">
      <c r="A73" s="46"/>
      <c r="B73" s="48"/>
      <c r="C73" s="46"/>
      <c r="D73" s="10" t="s">
        <v>1</v>
      </c>
      <c r="E73" s="14">
        <f t="shared" si="38"/>
        <v>0</v>
      </c>
      <c r="F73" s="19">
        <v>0</v>
      </c>
      <c r="G73" s="19">
        <v>0</v>
      </c>
      <c r="H73" s="19">
        <v>0</v>
      </c>
      <c r="I73" s="64"/>
      <c r="J73" s="60"/>
    </row>
    <row r="74" spans="1:10" ht="22.5" customHeight="1" x14ac:dyDescent="0.25">
      <c r="A74" s="47"/>
      <c r="B74" s="49"/>
      <c r="C74" s="47"/>
      <c r="D74" s="10" t="s">
        <v>4</v>
      </c>
      <c r="E74" s="14">
        <f t="shared" si="38"/>
        <v>0</v>
      </c>
      <c r="F74" s="19">
        <v>0</v>
      </c>
      <c r="G74" s="19">
        <v>0</v>
      </c>
      <c r="H74" s="19">
        <v>0</v>
      </c>
      <c r="I74" s="65"/>
      <c r="J74" s="60"/>
    </row>
    <row r="75" spans="1:10" ht="15.75" customHeight="1" x14ac:dyDescent="0.25">
      <c r="A75" s="45" t="s">
        <v>35</v>
      </c>
      <c r="B75" s="62" t="s">
        <v>62</v>
      </c>
      <c r="C75" s="45" t="s">
        <v>5</v>
      </c>
      <c r="D75" s="9" t="s">
        <v>10</v>
      </c>
      <c r="E75" s="14">
        <f t="shared" si="38"/>
        <v>18000</v>
      </c>
      <c r="F75" s="14">
        <f t="shared" ref="F75:H75" si="40">SUM(F76:F79)</f>
        <v>6000</v>
      </c>
      <c r="G75" s="14">
        <f t="shared" si="40"/>
        <v>6000</v>
      </c>
      <c r="H75" s="14">
        <f t="shared" si="40"/>
        <v>6000</v>
      </c>
      <c r="I75" s="63"/>
      <c r="J75" s="59" t="s">
        <v>20</v>
      </c>
    </row>
    <row r="76" spans="1:10" ht="15.75" customHeight="1" x14ac:dyDescent="0.25">
      <c r="A76" s="46"/>
      <c r="B76" s="48"/>
      <c r="C76" s="46"/>
      <c r="D76" s="10" t="s">
        <v>3</v>
      </c>
      <c r="E76" s="14">
        <f t="shared" si="38"/>
        <v>0</v>
      </c>
      <c r="F76" s="19">
        <v>0</v>
      </c>
      <c r="G76" s="19">
        <v>0</v>
      </c>
      <c r="H76" s="19">
        <v>0</v>
      </c>
      <c r="I76" s="64"/>
      <c r="J76" s="60"/>
    </row>
    <row r="77" spans="1:10" ht="15.75" customHeight="1" x14ac:dyDescent="0.25">
      <c r="A77" s="46"/>
      <c r="B77" s="48"/>
      <c r="C77" s="46"/>
      <c r="D77" s="10" t="s">
        <v>2</v>
      </c>
      <c r="E77" s="14">
        <f t="shared" si="38"/>
        <v>18000</v>
      </c>
      <c r="F77" s="19">
        <v>6000</v>
      </c>
      <c r="G77" s="19">
        <v>6000</v>
      </c>
      <c r="H77" s="19">
        <v>6000</v>
      </c>
      <c r="I77" s="64"/>
      <c r="J77" s="60"/>
    </row>
    <row r="78" spans="1:10" ht="15.75" customHeight="1" x14ac:dyDescent="0.25">
      <c r="A78" s="46"/>
      <c r="B78" s="48"/>
      <c r="C78" s="46"/>
      <c r="D78" s="10" t="s">
        <v>1</v>
      </c>
      <c r="E78" s="14">
        <f t="shared" si="38"/>
        <v>0</v>
      </c>
      <c r="F78" s="19">
        <v>0</v>
      </c>
      <c r="G78" s="19">
        <v>0</v>
      </c>
      <c r="H78" s="19">
        <v>0</v>
      </c>
      <c r="I78" s="64"/>
      <c r="J78" s="60"/>
    </row>
    <row r="79" spans="1:10" ht="27.75" customHeight="1" x14ac:dyDescent="0.25">
      <c r="A79" s="47"/>
      <c r="B79" s="49"/>
      <c r="C79" s="47"/>
      <c r="D79" s="11" t="s">
        <v>4</v>
      </c>
      <c r="E79" s="20">
        <f t="shared" si="38"/>
        <v>0</v>
      </c>
      <c r="F79" s="21">
        <v>0</v>
      </c>
      <c r="G79" s="21">
        <v>0</v>
      </c>
      <c r="H79" s="21">
        <v>0</v>
      </c>
      <c r="I79" s="65"/>
      <c r="J79" s="60"/>
    </row>
    <row r="80" spans="1:10" ht="15.75" customHeight="1" x14ac:dyDescent="0.25">
      <c r="A80" s="45" t="s">
        <v>36</v>
      </c>
      <c r="B80" s="62" t="s">
        <v>60</v>
      </c>
      <c r="C80" s="45" t="s">
        <v>5</v>
      </c>
      <c r="D80" s="9" t="s">
        <v>10</v>
      </c>
      <c r="E80" s="14">
        <f t="shared" si="38"/>
        <v>9334200</v>
      </c>
      <c r="F80" s="14">
        <f t="shared" ref="F80:H80" si="41">SUM(F81:F84)</f>
        <v>3037600</v>
      </c>
      <c r="G80" s="14">
        <f t="shared" si="41"/>
        <v>3148300</v>
      </c>
      <c r="H80" s="14">
        <f t="shared" si="41"/>
        <v>3148300</v>
      </c>
      <c r="I80" s="63"/>
      <c r="J80" s="59" t="s">
        <v>23</v>
      </c>
    </row>
    <row r="81" spans="1:10" ht="15.75" customHeight="1" x14ac:dyDescent="0.25">
      <c r="A81" s="46"/>
      <c r="B81" s="48"/>
      <c r="C81" s="46"/>
      <c r="D81" s="10" t="s">
        <v>3</v>
      </c>
      <c r="E81" s="14">
        <f t="shared" si="38"/>
        <v>0</v>
      </c>
      <c r="F81" s="19">
        <v>0</v>
      </c>
      <c r="G81" s="19">
        <v>0</v>
      </c>
      <c r="H81" s="19">
        <v>0</v>
      </c>
      <c r="I81" s="64"/>
      <c r="J81" s="60"/>
    </row>
    <row r="82" spans="1:10" ht="14.25" customHeight="1" x14ac:dyDescent="0.25">
      <c r="A82" s="46"/>
      <c r="B82" s="48"/>
      <c r="C82" s="46"/>
      <c r="D82" s="10" t="s">
        <v>2</v>
      </c>
      <c r="E82" s="14">
        <f t="shared" si="38"/>
        <v>0</v>
      </c>
      <c r="F82" s="19">
        <v>0</v>
      </c>
      <c r="G82" s="19">
        <v>0</v>
      </c>
      <c r="H82" s="19">
        <v>0</v>
      </c>
      <c r="I82" s="64"/>
      <c r="J82" s="60"/>
    </row>
    <row r="83" spans="1:10" ht="15.75" customHeight="1" x14ac:dyDescent="0.25">
      <c r="A83" s="46"/>
      <c r="B83" s="48"/>
      <c r="C83" s="46"/>
      <c r="D83" s="10" t="s">
        <v>1</v>
      </c>
      <c r="E83" s="14">
        <f t="shared" si="38"/>
        <v>9334200</v>
      </c>
      <c r="F83" s="19">
        <v>3037600</v>
      </c>
      <c r="G83" s="19">
        <v>3148300</v>
      </c>
      <c r="H83" s="19">
        <v>3148300</v>
      </c>
      <c r="I83" s="64"/>
      <c r="J83" s="60"/>
    </row>
    <row r="84" spans="1:10" ht="24.75" customHeight="1" x14ac:dyDescent="0.25">
      <c r="A84" s="47"/>
      <c r="B84" s="49"/>
      <c r="C84" s="47"/>
      <c r="D84" s="10" t="s">
        <v>4</v>
      </c>
      <c r="E84" s="14">
        <f t="shared" si="38"/>
        <v>0</v>
      </c>
      <c r="F84" s="19">
        <v>0</v>
      </c>
      <c r="G84" s="19">
        <v>0</v>
      </c>
      <c r="H84" s="19">
        <v>0</v>
      </c>
      <c r="I84" s="65"/>
      <c r="J84" s="60"/>
    </row>
    <row r="85" spans="1:10" ht="15.75" customHeight="1" x14ac:dyDescent="0.25">
      <c r="A85" s="45" t="s">
        <v>37</v>
      </c>
      <c r="B85" s="62" t="s">
        <v>61</v>
      </c>
      <c r="C85" s="45" t="s">
        <v>5</v>
      </c>
      <c r="D85" s="9" t="s">
        <v>10</v>
      </c>
      <c r="E85" s="14">
        <f t="shared" si="38"/>
        <v>53100</v>
      </c>
      <c r="F85" s="14">
        <f t="shared" ref="F85:H85" si="42">SUM(F86:F89)</f>
        <v>40500</v>
      </c>
      <c r="G85" s="14">
        <f t="shared" si="42"/>
        <v>6300</v>
      </c>
      <c r="H85" s="14">
        <f t="shared" si="42"/>
        <v>6300</v>
      </c>
      <c r="I85" s="63"/>
      <c r="J85" s="59" t="s">
        <v>20</v>
      </c>
    </row>
    <row r="86" spans="1:10" ht="15.75" customHeight="1" x14ac:dyDescent="0.25">
      <c r="A86" s="46"/>
      <c r="B86" s="48"/>
      <c r="C86" s="46"/>
      <c r="D86" s="10" t="s">
        <v>3</v>
      </c>
      <c r="E86" s="14">
        <f t="shared" si="38"/>
        <v>0</v>
      </c>
      <c r="F86" s="19">
        <v>0</v>
      </c>
      <c r="G86" s="19">
        <v>0</v>
      </c>
      <c r="H86" s="19">
        <v>0</v>
      </c>
      <c r="I86" s="64"/>
      <c r="J86" s="60"/>
    </row>
    <row r="87" spans="1:10" ht="15.75" customHeight="1" x14ac:dyDescent="0.25">
      <c r="A87" s="46"/>
      <c r="B87" s="48"/>
      <c r="C87" s="46"/>
      <c r="D87" s="10" t="s">
        <v>2</v>
      </c>
      <c r="E87" s="14">
        <f t="shared" si="38"/>
        <v>0</v>
      </c>
      <c r="F87" s="19">
        <v>0</v>
      </c>
      <c r="G87" s="19">
        <v>0</v>
      </c>
      <c r="H87" s="19">
        <v>0</v>
      </c>
      <c r="I87" s="64"/>
      <c r="J87" s="60"/>
    </row>
    <row r="88" spans="1:10" ht="15.75" customHeight="1" x14ac:dyDescent="0.25">
      <c r="A88" s="46"/>
      <c r="B88" s="48"/>
      <c r="C88" s="46"/>
      <c r="D88" s="10" t="s">
        <v>1</v>
      </c>
      <c r="E88" s="14">
        <f t="shared" si="38"/>
        <v>53100</v>
      </c>
      <c r="F88" s="19">
        <v>40500</v>
      </c>
      <c r="G88" s="19">
        <v>6300</v>
      </c>
      <c r="H88" s="19">
        <v>6300</v>
      </c>
      <c r="I88" s="64"/>
      <c r="J88" s="60"/>
    </row>
    <row r="89" spans="1:10" ht="15.75" customHeight="1" x14ac:dyDescent="0.25">
      <c r="A89" s="47"/>
      <c r="B89" s="49"/>
      <c r="C89" s="47"/>
      <c r="D89" s="10" t="s">
        <v>4</v>
      </c>
      <c r="E89" s="14">
        <f t="shared" si="38"/>
        <v>0</v>
      </c>
      <c r="F89" s="19">
        <v>0</v>
      </c>
      <c r="G89" s="19">
        <v>0</v>
      </c>
      <c r="H89" s="19">
        <v>0</v>
      </c>
      <c r="I89" s="65"/>
      <c r="J89" s="60"/>
    </row>
    <row r="90" spans="1:10" ht="15.75" hidden="1" customHeight="1" x14ac:dyDescent="0.25">
      <c r="A90" s="69"/>
      <c r="B90" s="62"/>
      <c r="C90" s="45"/>
      <c r="D90" s="9"/>
      <c r="E90" s="14"/>
      <c r="F90" s="14"/>
      <c r="G90" s="14"/>
      <c r="H90" s="14"/>
      <c r="I90" s="22"/>
      <c r="J90" s="59"/>
    </row>
    <row r="91" spans="1:10" ht="15.75" hidden="1" customHeight="1" x14ac:dyDescent="0.25">
      <c r="A91" s="70"/>
      <c r="B91" s="48"/>
      <c r="C91" s="46"/>
      <c r="D91" s="10"/>
      <c r="E91" s="14"/>
      <c r="F91" s="19"/>
      <c r="G91" s="19"/>
      <c r="H91" s="19"/>
      <c r="I91" s="22"/>
      <c r="J91" s="60"/>
    </row>
    <row r="92" spans="1:10" ht="15.75" hidden="1" customHeight="1" x14ac:dyDescent="0.25">
      <c r="A92" s="70"/>
      <c r="B92" s="48"/>
      <c r="C92" s="46"/>
      <c r="D92" s="10"/>
      <c r="E92" s="14"/>
      <c r="F92" s="19"/>
      <c r="G92" s="19"/>
      <c r="H92" s="19"/>
      <c r="I92" s="22"/>
      <c r="J92" s="60"/>
    </row>
    <row r="93" spans="1:10" ht="15.75" hidden="1" customHeight="1" x14ac:dyDescent="0.25">
      <c r="A93" s="70"/>
      <c r="B93" s="48"/>
      <c r="C93" s="46"/>
      <c r="D93" s="10"/>
      <c r="E93" s="14"/>
      <c r="F93" s="19"/>
      <c r="G93" s="19"/>
      <c r="H93" s="19"/>
      <c r="I93" s="22"/>
      <c r="J93" s="60"/>
    </row>
    <row r="94" spans="1:10" ht="12" hidden="1" customHeight="1" x14ac:dyDescent="0.25">
      <c r="A94" s="71"/>
      <c r="B94" s="49"/>
      <c r="C94" s="47"/>
      <c r="D94" s="10"/>
      <c r="E94" s="14"/>
      <c r="F94" s="19"/>
      <c r="G94" s="19"/>
      <c r="H94" s="19"/>
      <c r="I94" s="22"/>
      <c r="J94" s="60"/>
    </row>
    <row r="95" spans="1:10" ht="16.5" customHeight="1" x14ac:dyDescent="0.25">
      <c r="A95" s="45" t="s">
        <v>38</v>
      </c>
      <c r="B95" s="62" t="s">
        <v>63</v>
      </c>
      <c r="C95" s="45" t="s">
        <v>5</v>
      </c>
      <c r="D95" s="9" t="s">
        <v>10</v>
      </c>
      <c r="E95" s="14">
        <f t="shared" ref="E95:E99" si="43">SUM(F95:H95)</f>
        <v>9113700</v>
      </c>
      <c r="F95" s="14">
        <f t="shared" ref="F95:H95" si="44">SUM(F96:F99)</f>
        <v>3037900</v>
      </c>
      <c r="G95" s="14">
        <f t="shared" si="44"/>
        <v>3037900</v>
      </c>
      <c r="H95" s="14">
        <f t="shared" si="44"/>
        <v>3037900</v>
      </c>
      <c r="I95" s="64"/>
      <c r="J95" s="43" t="s">
        <v>64</v>
      </c>
    </row>
    <row r="96" spans="1:10" ht="15.75" customHeight="1" x14ac:dyDescent="0.25">
      <c r="A96" s="46"/>
      <c r="B96" s="48"/>
      <c r="C96" s="46"/>
      <c r="D96" s="10" t="s">
        <v>3</v>
      </c>
      <c r="E96" s="14">
        <f t="shared" si="43"/>
        <v>0</v>
      </c>
      <c r="F96" s="19">
        <v>0</v>
      </c>
      <c r="G96" s="19">
        <v>0</v>
      </c>
      <c r="H96" s="19">
        <v>0</v>
      </c>
      <c r="I96" s="64"/>
      <c r="J96" s="44"/>
    </row>
    <row r="97" spans="1:10" ht="15.75" customHeight="1" x14ac:dyDescent="0.25">
      <c r="A97" s="46"/>
      <c r="B97" s="48"/>
      <c r="C97" s="46"/>
      <c r="D97" s="10" t="s">
        <v>2</v>
      </c>
      <c r="E97" s="14">
        <f t="shared" si="43"/>
        <v>9113700</v>
      </c>
      <c r="F97" s="19">
        <v>3037900</v>
      </c>
      <c r="G97" s="19">
        <v>3037900</v>
      </c>
      <c r="H97" s="19">
        <v>3037900</v>
      </c>
      <c r="I97" s="64"/>
      <c r="J97" s="44"/>
    </row>
    <row r="98" spans="1:10" ht="15.75" customHeight="1" x14ac:dyDescent="0.25">
      <c r="A98" s="46"/>
      <c r="B98" s="48"/>
      <c r="C98" s="46"/>
      <c r="D98" s="10" t="s">
        <v>1</v>
      </c>
      <c r="E98" s="14">
        <f t="shared" si="43"/>
        <v>0</v>
      </c>
      <c r="F98" s="19">
        <v>0</v>
      </c>
      <c r="G98" s="19">
        <v>0</v>
      </c>
      <c r="H98" s="19">
        <v>0</v>
      </c>
      <c r="I98" s="64"/>
      <c r="J98" s="44"/>
    </row>
    <row r="99" spans="1:10" ht="15.75" customHeight="1" x14ac:dyDescent="0.25">
      <c r="A99" s="47"/>
      <c r="B99" s="49"/>
      <c r="C99" s="46"/>
      <c r="D99" s="10" t="s">
        <v>4</v>
      </c>
      <c r="E99" s="14">
        <f t="shared" si="43"/>
        <v>0</v>
      </c>
      <c r="F99" s="19">
        <v>0</v>
      </c>
      <c r="G99" s="19">
        <v>0</v>
      </c>
      <c r="H99" s="19">
        <v>0</v>
      </c>
      <c r="I99" s="65"/>
      <c r="J99" s="44"/>
    </row>
    <row r="100" spans="1:10" ht="15.75" customHeight="1" x14ac:dyDescent="0.25">
      <c r="A100" s="45" t="s">
        <v>39</v>
      </c>
      <c r="B100" s="48" t="s">
        <v>66</v>
      </c>
      <c r="C100" s="45" t="s">
        <v>5</v>
      </c>
      <c r="D100" s="9" t="s">
        <v>10</v>
      </c>
      <c r="E100" s="14">
        <f t="shared" ref="E100:E104" si="45">SUM(F100:H100)</f>
        <v>22784100</v>
      </c>
      <c r="F100" s="14">
        <f t="shared" ref="F100:H100" si="46">SUM(F101:F104)</f>
        <v>7594700</v>
      </c>
      <c r="G100" s="14">
        <f t="shared" si="46"/>
        <v>7594700</v>
      </c>
      <c r="H100" s="14">
        <f t="shared" si="46"/>
        <v>7594700</v>
      </c>
      <c r="I100" s="63"/>
      <c r="J100" s="43" t="s">
        <v>40</v>
      </c>
    </row>
    <row r="101" spans="1:10" x14ac:dyDescent="0.25">
      <c r="A101" s="46"/>
      <c r="B101" s="48"/>
      <c r="C101" s="46"/>
      <c r="D101" s="10" t="s">
        <v>3</v>
      </c>
      <c r="E101" s="14">
        <f t="shared" si="45"/>
        <v>0</v>
      </c>
      <c r="F101" s="19">
        <v>0</v>
      </c>
      <c r="G101" s="19">
        <v>0</v>
      </c>
      <c r="H101" s="19">
        <v>0</v>
      </c>
      <c r="I101" s="64"/>
      <c r="J101" s="44"/>
    </row>
    <row r="102" spans="1:10" x14ac:dyDescent="0.25">
      <c r="A102" s="46"/>
      <c r="B102" s="48"/>
      <c r="C102" s="46"/>
      <c r="D102" s="10" t="s">
        <v>2</v>
      </c>
      <c r="E102" s="14">
        <f t="shared" si="45"/>
        <v>22784100</v>
      </c>
      <c r="F102" s="19">
        <v>7594700</v>
      </c>
      <c r="G102" s="19">
        <v>7594700</v>
      </c>
      <c r="H102" s="19">
        <v>7594700</v>
      </c>
      <c r="I102" s="64"/>
      <c r="J102" s="44"/>
    </row>
    <row r="103" spans="1:10" x14ac:dyDescent="0.25">
      <c r="A103" s="46"/>
      <c r="B103" s="48"/>
      <c r="C103" s="46"/>
      <c r="D103" s="10" t="s">
        <v>1</v>
      </c>
      <c r="E103" s="14">
        <f t="shared" si="45"/>
        <v>0</v>
      </c>
      <c r="F103" s="19">
        <v>0</v>
      </c>
      <c r="G103" s="19">
        <v>0</v>
      </c>
      <c r="H103" s="19">
        <v>0</v>
      </c>
      <c r="I103" s="64"/>
      <c r="J103" s="44"/>
    </row>
    <row r="104" spans="1:10" ht="21.75" customHeight="1" x14ac:dyDescent="0.25">
      <c r="A104" s="47"/>
      <c r="B104" s="49"/>
      <c r="C104" s="47"/>
      <c r="D104" s="10" t="s">
        <v>4</v>
      </c>
      <c r="E104" s="14">
        <f t="shared" si="45"/>
        <v>0</v>
      </c>
      <c r="F104" s="19">
        <v>0</v>
      </c>
      <c r="G104" s="19">
        <v>0</v>
      </c>
      <c r="H104" s="19">
        <v>0</v>
      </c>
      <c r="I104" s="65"/>
      <c r="J104" s="44"/>
    </row>
    <row r="105" spans="1:10" x14ac:dyDescent="0.25">
      <c r="A105" s="45" t="s">
        <v>77</v>
      </c>
      <c r="B105" s="62" t="s">
        <v>67</v>
      </c>
      <c r="C105" s="45" t="s">
        <v>5</v>
      </c>
      <c r="D105" s="9" t="s">
        <v>10</v>
      </c>
      <c r="E105" s="14">
        <f t="shared" ref="E105:E109" si="47">SUM(F105:H105)</f>
        <v>1994400</v>
      </c>
      <c r="F105" s="14">
        <f t="shared" ref="F105:H105" si="48">SUM(F106:F109)</f>
        <v>664800</v>
      </c>
      <c r="G105" s="14">
        <f t="shared" si="48"/>
        <v>664800</v>
      </c>
      <c r="H105" s="14">
        <f t="shared" si="48"/>
        <v>664800</v>
      </c>
      <c r="I105" s="63"/>
      <c r="J105" s="43" t="s">
        <v>42</v>
      </c>
    </row>
    <row r="106" spans="1:10" ht="15.75" customHeight="1" x14ac:dyDescent="0.25">
      <c r="A106" s="46"/>
      <c r="B106" s="48"/>
      <c r="C106" s="46"/>
      <c r="D106" s="10" t="s">
        <v>3</v>
      </c>
      <c r="E106" s="14">
        <f t="shared" si="47"/>
        <v>0</v>
      </c>
      <c r="F106" s="19">
        <v>0</v>
      </c>
      <c r="G106" s="19">
        <v>0</v>
      </c>
      <c r="H106" s="19">
        <v>0</v>
      </c>
      <c r="I106" s="64"/>
      <c r="J106" s="44"/>
    </row>
    <row r="107" spans="1:10" ht="15.75" customHeight="1" x14ac:dyDescent="0.25">
      <c r="A107" s="46"/>
      <c r="B107" s="48"/>
      <c r="C107" s="46"/>
      <c r="D107" s="10" t="s">
        <v>2</v>
      </c>
      <c r="E107" s="14">
        <f t="shared" si="47"/>
        <v>1994400</v>
      </c>
      <c r="F107" s="19">
        <v>664800</v>
      </c>
      <c r="G107" s="19">
        <v>664800</v>
      </c>
      <c r="H107" s="19">
        <v>664800</v>
      </c>
      <c r="I107" s="64"/>
      <c r="J107" s="44"/>
    </row>
    <row r="108" spans="1:10" ht="15.75" customHeight="1" x14ac:dyDescent="0.25">
      <c r="A108" s="46"/>
      <c r="B108" s="48"/>
      <c r="C108" s="46"/>
      <c r="D108" s="10" t="s">
        <v>1</v>
      </c>
      <c r="E108" s="14">
        <f t="shared" si="47"/>
        <v>0</v>
      </c>
      <c r="F108" s="19">
        <v>0</v>
      </c>
      <c r="G108" s="19">
        <v>0</v>
      </c>
      <c r="H108" s="19">
        <v>0</v>
      </c>
      <c r="I108" s="64"/>
      <c r="J108" s="44"/>
    </row>
    <row r="109" spans="1:10" ht="20.25" customHeight="1" x14ac:dyDescent="0.25">
      <c r="A109" s="47"/>
      <c r="B109" s="49"/>
      <c r="C109" s="46"/>
      <c r="D109" s="10" t="s">
        <v>4</v>
      </c>
      <c r="E109" s="14">
        <f t="shared" si="47"/>
        <v>0</v>
      </c>
      <c r="F109" s="19">
        <v>0</v>
      </c>
      <c r="G109" s="19">
        <v>0</v>
      </c>
      <c r="H109" s="19">
        <v>0</v>
      </c>
      <c r="I109" s="65"/>
      <c r="J109" s="44"/>
    </row>
    <row r="110" spans="1:10" ht="15.75" customHeight="1" x14ac:dyDescent="0.25">
      <c r="A110" s="45" t="s">
        <v>41</v>
      </c>
      <c r="B110" s="48" t="s">
        <v>68</v>
      </c>
      <c r="C110" s="45" t="s">
        <v>5</v>
      </c>
      <c r="D110" s="9" t="s">
        <v>10</v>
      </c>
      <c r="E110" s="14">
        <f t="shared" ref="E110:E114" si="49">SUM(F110:H110)</f>
        <v>0</v>
      </c>
      <c r="F110" s="14">
        <f t="shared" ref="F110:H110" si="50">SUM(F111:F114)</f>
        <v>0</v>
      </c>
      <c r="G110" s="14">
        <f t="shared" si="50"/>
        <v>0</v>
      </c>
      <c r="H110" s="14">
        <f t="shared" si="50"/>
        <v>0</v>
      </c>
      <c r="I110" s="63"/>
      <c r="J110" s="43" t="s">
        <v>24</v>
      </c>
    </row>
    <row r="111" spans="1:10" ht="15.75" customHeight="1" x14ac:dyDescent="0.25">
      <c r="A111" s="46"/>
      <c r="B111" s="48"/>
      <c r="C111" s="46"/>
      <c r="D111" s="10" t="s">
        <v>3</v>
      </c>
      <c r="E111" s="14">
        <f t="shared" si="49"/>
        <v>0</v>
      </c>
      <c r="F111" s="19">
        <v>0</v>
      </c>
      <c r="G111" s="19">
        <v>0</v>
      </c>
      <c r="H111" s="19">
        <v>0</v>
      </c>
      <c r="I111" s="64"/>
      <c r="J111" s="44"/>
    </row>
    <row r="112" spans="1:10" ht="15.75" customHeight="1" x14ac:dyDescent="0.25">
      <c r="A112" s="46"/>
      <c r="B112" s="48"/>
      <c r="C112" s="46"/>
      <c r="D112" s="10" t="s">
        <v>2</v>
      </c>
      <c r="E112" s="14">
        <f t="shared" si="49"/>
        <v>0</v>
      </c>
      <c r="F112" s="19">
        <v>0</v>
      </c>
      <c r="G112" s="19">
        <v>0</v>
      </c>
      <c r="H112" s="19">
        <v>0</v>
      </c>
      <c r="I112" s="64"/>
      <c r="J112" s="44"/>
    </row>
    <row r="113" spans="1:10" ht="15.75" customHeight="1" x14ac:dyDescent="0.25">
      <c r="A113" s="46"/>
      <c r="B113" s="48"/>
      <c r="C113" s="46"/>
      <c r="D113" s="10" t="s">
        <v>1</v>
      </c>
      <c r="E113" s="14">
        <f t="shared" si="49"/>
        <v>0</v>
      </c>
      <c r="F113" s="19">
        <v>0</v>
      </c>
      <c r="G113" s="19">
        <v>0</v>
      </c>
      <c r="H113" s="19">
        <v>0</v>
      </c>
      <c r="I113" s="64"/>
      <c r="J113" s="44"/>
    </row>
    <row r="114" spans="1:10" ht="15.75" customHeight="1" x14ac:dyDescent="0.25">
      <c r="A114" s="47"/>
      <c r="B114" s="49"/>
      <c r="C114" s="46"/>
      <c r="D114" s="10" t="s">
        <v>4</v>
      </c>
      <c r="E114" s="14">
        <f t="shared" si="49"/>
        <v>0</v>
      </c>
      <c r="F114" s="19">
        <v>0</v>
      </c>
      <c r="G114" s="19">
        <v>0</v>
      </c>
      <c r="H114" s="19">
        <v>0</v>
      </c>
      <c r="I114" s="65"/>
      <c r="J114" s="44"/>
    </row>
    <row r="115" spans="1:10" ht="15.75" customHeight="1" x14ac:dyDescent="0.25">
      <c r="A115" s="32">
        <v>3</v>
      </c>
      <c r="B115" s="50" t="s">
        <v>87</v>
      </c>
      <c r="C115" s="37" t="s">
        <v>5</v>
      </c>
      <c r="D115" s="4" t="s">
        <v>10</v>
      </c>
      <c r="E115" s="14">
        <f t="shared" ref="E115:E129" si="51">SUM(F115:H115)</f>
        <v>37420200</v>
      </c>
      <c r="F115" s="14">
        <f>SUM(F116:F119)</f>
        <v>12443300</v>
      </c>
      <c r="G115" s="14">
        <f t="shared" ref="G115:H115" si="52">SUM(G116:G119)</f>
        <v>12487500</v>
      </c>
      <c r="H115" s="14">
        <f t="shared" si="52"/>
        <v>12489400</v>
      </c>
      <c r="I115" s="72" t="s">
        <v>84</v>
      </c>
      <c r="J115" s="52" t="s">
        <v>78</v>
      </c>
    </row>
    <row r="116" spans="1:10" ht="15.75" customHeight="1" x14ac:dyDescent="0.25">
      <c r="A116" s="33"/>
      <c r="B116" s="50"/>
      <c r="C116" s="38"/>
      <c r="D116" s="5" t="s">
        <v>3</v>
      </c>
      <c r="E116" s="14">
        <f t="shared" si="51"/>
        <v>36220200</v>
      </c>
      <c r="F116" s="14">
        <f>F126</f>
        <v>12043300</v>
      </c>
      <c r="G116" s="14">
        <f t="shared" ref="G116:H116" si="53">G126</f>
        <v>12087500</v>
      </c>
      <c r="H116" s="14">
        <f t="shared" si="53"/>
        <v>12089400</v>
      </c>
      <c r="I116" s="73"/>
      <c r="J116" s="53"/>
    </row>
    <row r="117" spans="1:10" ht="15.75" customHeight="1" x14ac:dyDescent="0.25">
      <c r="A117" s="33"/>
      <c r="B117" s="50"/>
      <c r="C117" s="38"/>
      <c r="D117" s="5" t="s">
        <v>2</v>
      </c>
      <c r="E117" s="14">
        <f t="shared" si="51"/>
        <v>0</v>
      </c>
      <c r="F117" s="14">
        <f t="shared" ref="F117:H117" si="54">F127</f>
        <v>0</v>
      </c>
      <c r="G117" s="14">
        <f t="shared" si="54"/>
        <v>0</v>
      </c>
      <c r="H117" s="14">
        <f t="shared" si="54"/>
        <v>0</v>
      </c>
      <c r="I117" s="73"/>
      <c r="J117" s="53"/>
    </row>
    <row r="118" spans="1:10" ht="15.75" customHeight="1" x14ac:dyDescent="0.25">
      <c r="A118" s="33"/>
      <c r="B118" s="50"/>
      <c r="C118" s="38"/>
      <c r="D118" s="5" t="s">
        <v>1</v>
      </c>
      <c r="E118" s="14">
        <f t="shared" si="51"/>
        <v>0</v>
      </c>
      <c r="F118" s="14">
        <f t="shared" ref="F118:H118" si="55">F128</f>
        <v>0</v>
      </c>
      <c r="G118" s="14">
        <f t="shared" si="55"/>
        <v>0</v>
      </c>
      <c r="H118" s="14">
        <f t="shared" si="55"/>
        <v>0</v>
      </c>
      <c r="I118" s="73"/>
      <c r="J118" s="53"/>
    </row>
    <row r="119" spans="1:10" ht="42.75" customHeight="1" x14ac:dyDescent="0.25">
      <c r="A119" s="34"/>
      <c r="B119" s="51"/>
      <c r="C119" s="39"/>
      <c r="D119" s="6" t="s">
        <v>4</v>
      </c>
      <c r="E119" s="20">
        <f t="shared" si="51"/>
        <v>1200000</v>
      </c>
      <c r="F119" s="20">
        <f t="shared" ref="F119:H119" si="56">F129</f>
        <v>400000</v>
      </c>
      <c r="G119" s="20">
        <f t="shared" si="56"/>
        <v>400000</v>
      </c>
      <c r="H119" s="20">
        <f t="shared" si="56"/>
        <v>400000</v>
      </c>
      <c r="I119" s="74"/>
      <c r="J119" s="54"/>
    </row>
    <row r="120" spans="1:10" x14ac:dyDescent="0.25">
      <c r="A120" s="46" t="s">
        <v>9</v>
      </c>
      <c r="B120" s="48" t="s">
        <v>69</v>
      </c>
      <c r="C120" s="58" t="s">
        <v>5</v>
      </c>
      <c r="D120" s="9" t="s">
        <v>10</v>
      </c>
      <c r="E120" s="14">
        <f t="shared" ref="E120:E124" si="57">SUM(F120:H120)</f>
        <v>0</v>
      </c>
      <c r="F120" s="14">
        <f t="shared" ref="F120:H120" si="58">SUM(F121:F124)</f>
        <v>0</v>
      </c>
      <c r="G120" s="14">
        <f t="shared" si="58"/>
        <v>0</v>
      </c>
      <c r="H120" s="14">
        <f t="shared" si="58"/>
        <v>0</v>
      </c>
      <c r="I120" s="66"/>
      <c r="J120" s="60" t="s">
        <v>21</v>
      </c>
    </row>
    <row r="121" spans="1:10" x14ac:dyDescent="0.25">
      <c r="A121" s="46"/>
      <c r="B121" s="48"/>
      <c r="C121" s="58"/>
      <c r="D121" s="10" t="s">
        <v>3</v>
      </c>
      <c r="E121" s="14">
        <f t="shared" si="57"/>
        <v>0</v>
      </c>
      <c r="F121" s="18">
        <v>0</v>
      </c>
      <c r="G121" s="18">
        <v>0</v>
      </c>
      <c r="H121" s="18">
        <v>0</v>
      </c>
      <c r="I121" s="67"/>
      <c r="J121" s="60"/>
    </row>
    <row r="122" spans="1:10" x14ac:dyDescent="0.25">
      <c r="A122" s="46"/>
      <c r="B122" s="48"/>
      <c r="C122" s="58"/>
      <c r="D122" s="10" t="s">
        <v>2</v>
      </c>
      <c r="E122" s="14">
        <f t="shared" si="57"/>
        <v>0</v>
      </c>
      <c r="F122" s="19">
        <v>0</v>
      </c>
      <c r="G122" s="19">
        <v>0</v>
      </c>
      <c r="H122" s="19">
        <v>0</v>
      </c>
      <c r="I122" s="67"/>
      <c r="J122" s="60"/>
    </row>
    <row r="123" spans="1:10" x14ac:dyDescent="0.25">
      <c r="A123" s="46"/>
      <c r="B123" s="48"/>
      <c r="C123" s="58"/>
      <c r="D123" s="10" t="s">
        <v>1</v>
      </c>
      <c r="E123" s="14">
        <f t="shared" si="57"/>
        <v>0</v>
      </c>
      <c r="F123" s="19">
        <v>0</v>
      </c>
      <c r="G123" s="19">
        <v>0</v>
      </c>
      <c r="H123" s="19">
        <v>0</v>
      </c>
      <c r="I123" s="67"/>
      <c r="J123" s="60"/>
    </row>
    <row r="124" spans="1:10" ht="15.75" customHeight="1" x14ac:dyDescent="0.25">
      <c r="A124" s="47"/>
      <c r="B124" s="49"/>
      <c r="C124" s="58"/>
      <c r="D124" s="10" t="s">
        <v>4</v>
      </c>
      <c r="E124" s="14">
        <f t="shared" si="57"/>
        <v>0</v>
      </c>
      <c r="F124" s="19">
        <v>0</v>
      </c>
      <c r="G124" s="19">
        <v>0</v>
      </c>
      <c r="H124" s="19">
        <v>0</v>
      </c>
      <c r="I124" s="68"/>
      <c r="J124" s="61"/>
    </row>
    <row r="125" spans="1:10" ht="15.75" customHeight="1" x14ac:dyDescent="0.25">
      <c r="A125" s="46" t="s">
        <v>43</v>
      </c>
      <c r="B125" s="48" t="s">
        <v>70</v>
      </c>
      <c r="C125" s="58" t="s">
        <v>5</v>
      </c>
      <c r="D125" s="9" t="s">
        <v>10</v>
      </c>
      <c r="E125" s="14">
        <f t="shared" si="51"/>
        <v>37420200</v>
      </c>
      <c r="F125" s="14">
        <f t="shared" ref="F125:H125" si="59">SUM(F126:F129)</f>
        <v>12443300</v>
      </c>
      <c r="G125" s="14">
        <f t="shared" si="59"/>
        <v>12487500</v>
      </c>
      <c r="H125" s="14">
        <f t="shared" si="59"/>
        <v>12489400</v>
      </c>
      <c r="I125" s="66"/>
      <c r="J125" s="59" t="s">
        <v>27</v>
      </c>
    </row>
    <row r="126" spans="1:10" ht="15.75" customHeight="1" x14ac:dyDescent="0.25">
      <c r="A126" s="46"/>
      <c r="B126" s="48"/>
      <c r="C126" s="58"/>
      <c r="D126" s="10" t="s">
        <v>3</v>
      </c>
      <c r="E126" s="14">
        <f t="shared" si="51"/>
        <v>36220200</v>
      </c>
      <c r="F126" s="18">
        <v>12043300</v>
      </c>
      <c r="G126" s="18">
        <v>12087500</v>
      </c>
      <c r="H126" s="18">
        <v>12089400</v>
      </c>
      <c r="I126" s="67"/>
      <c r="J126" s="60"/>
    </row>
    <row r="127" spans="1:10" ht="15.75" customHeight="1" x14ac:dyDescent="0.25">
      <c r="A127" s="46"/>
      <c r="B127" s="48"/>
      <c r="C127" s="58"/>
      <c r="D127" s="10" t="s">
        <v>2</v>
      </c>
      <c r="E127" s="14">
        <f t="shared" si="51"/>
        <v>0</v>
      </c>
      <c r="F127" s="19">
        <v>0</v>
      </c>
      <c r="G127" s="19">
        <v>0</v>
      </c>
      <c r="H127" s="19">
        <v>0</v>
      </c>
      <c r="I127" s="67"/>
      <c r="J127" s="60"/>
    </row>
    <row r="128" spans="1:10" ht="15.75" customHeight="1" x14ac:dyDescent="0.25">
      <c r="A128" s="46"/>
      <c r="B128" s="48"/>
      <c r="C128" s="58"/>
      <c r="D128" s="10" t="s">
        <v>1</v>
      </c>
      <c r="E128" s="14">
        <f t="shared" si="51"/>
        <v>0</v>
      </c>
      <c r="F128" s="19">
        <v>0</v>
      </c>
      <c r="G128" s="19">
        <v>0</v>
      </c>
      <c r="H128" s="19">
        <v>0</v>
      </c>
      <c r="I128" s="67"/>
      <c r="J128" s="60"/>
    </row>
    <row r="129" spans="1:10" ht="15" customHeight="1" x14ac:dyDescent="0.25">
      <c r="A129" s="47"/>
      <c r="B129" s="49"/>
      <c r="C129" s="58"/>
      <c r="D129" s="11" t="s">
        <v>4</v>
      </c>
      <c r="E129" s="20">
        <f t="shared" si="51"/>
        <v>1200000</v>
      </c>
      <c r="F129" s="21">
        <v>400000</v>
      </c>
      <c r="G129" s="21">
        <v>400000</v>
      </c>
      <c r="H129" s="21">
        <v>400000</v>
      </c>
      <c r="I129" s="68"/>
      <c r="J129" s="61"/>
    </row>
    <row r="130" spans="1:10" ht="15.75" customHeight="1" x14ac:dyDescent="0.25">
      <c r="A130" s="32">
        <v>4</v>
      </c>
      <c r="B130" s="35" t="s">
        <v>44</v>
      </c>
      <c r="C130" s="37" t="s">
        <v>5</v>
      </c>
      <c r="D130" s="4" t="s">
        <v>10</v>
      </c>
      <c r="E130" s="14">
        <f t="shared" ref="E130:E139" si="60">SUM(F130:H130)</f>
        <v>271252300</v>
      </c>
      <c r="F130" s="14">
        <f t="shared" ref="F130:H130" si="61">SUM(F131:F134)</f>
        <v>93412400</v>
      </c>
      <c r="G130" s="14">
        <f t="shared" si="61"/>
        <v>89375100</v>
      </c>
      <c r="H130" s="14">
        <f t="shared" si="61"/>
        <v>88464800</v>
      </c>
      <c r="I130" s="55" t="s">
        <v>81</v>
      </c>
      <c r="J130" s="30" t="s">
        <v>29</v>
      </c>
    </row>
    <row r="131" spans="1:10" x14ac:dyDescent="0.25">
      <c r="A131" s="33"/>
      <c r="B131" s="36"/>
      <c r="C131" s="38"/>
      <c r="D131" s="5" t="s">
        <v>3</v>
      </c>
      <c r="E131" s="14">
        <f t="shared" si="60"/>
        <v>271252300</v>
      </c>
      <c r="F131" s="19">
        <f>F136</f>
        <v>93412400</v>
      </c>
      <c r="G131" s="19">
        <f t="shared" ref="G131:H134" si="62">G136</f>
        <v>89375100</v>
      </c>
      <c r="H131" s="19">
        <f t="shared" si="62"/>
        <v>88464800</v>
      </c>
      <c r="I131" s="56"/>
      <c r="J131" s="30"/>
    </row>
    <row r="132" spans="1:10" x14ac:dyDescent="0.25">
      <c r="A132" s="33"/>
      <c r="B132" s="36"/>
      <c r="C132" s="38"/>
      <c r="D132" s="5" t="s">
        <v>2</v>
      </c>
      <c r="E132" s="14">
        <f t="shared" si="60"/>
        <v>0</v>
      </c>
      <c r="F132" s="19">
        <f t="shared" ref="F132:F134" si="63">F137</f>
        <v>0</v>
      </c>
      <c r="G132" s="19">
        <f t="shared" si="62"/>
        <v>0</v>
      </c>
      <c r="H132" s="19">
        <f t="shared" si="62"/>
        <v>0</v>
      </c>
      <c r="I132" s="56"/>
      <c r="J132" s="30"/>
    </row>
    <row r="133" spans="1:10" x14ac:dyDescent="0.25">
      <c r="A133" s="33"/>
      <c r="B133" s="36"/>
      <c r="C133" s="38"/>
      <c r="D133" s="5" t="s">
        <v>1</v>
      </c>
      <c r="E133" s="14">
        <f t="shared" si="60"/>
        <v>0</v>
      </c>
      <c r="F133" s="19">
        <f t="shared" si="63"/>
        <v>0</v>
      </c>
      <c r="G133" s="19">
        <f t="shared" si="62"/>
        <v>0</v>
      </c>
      <c r="H133" s="19">
        <f t="shared" si="62"/>
        <v>0</v>
      </c>
      <c r="I133" s="56"/>
      <c r="J133" s="30"/>
    </row>
    <row r="134" spans="1:10" x14ac:dyDescent="0.25">
      <c r="A134" s="34"/>
      <c r="B134" s="36"/>
      <c r="C134" s="39"/>
      <c r="D134" s="5" t="s">
        <v>4</v>
      </c>
      <c r="E134" s="14">
        <f t="shared" si="60"/>
        <v>0</v>
      </c>
      <c r="F134" s="19">
        <f t="shared" si="63"/>
        <v>0</v>
      </c>
      <c r="G134" s="19">
        <f t="shared" si="62"/>
        <v>0</v>
      </c>
      <c r="H134" s="19">
        <f t="shared" si="62"/>
        <v>0</v>
      </c>
      <c r="I134" s="57"/>
      <c r="J134" s="31"/>
    </row>
    <row r="135" spans="1:10" x14ac:dyDescent="0.25">
      <c r="A135" s="37" t="s">
        <v>28</v>
      </c>
      <c r="B135" s="40" t="s">
        <v>79</v>
      </c>
      <c r="C135" s="37" t="s">
        <v>5</v>
      </c>
      <c r="D135" s="4" t="s">
        <v>10</v>
      </c>
      <c r="E135" s="14">
        <f t="shared" si="60"/>
        <v>271252300</v>
      </c>
      <c r="F135" s="14">
        <f t="shared" ref="F135:H135" si="64">SUM(F136:F139)</f>
        <v>93412400</v>
      </c>
      <c r="G135" s="14">
        <f t="shared" si="64"/>
        <v>89375100</v>
      </c>
      <c r="H135" s="14">
        <f t="shared" si="64"/>
        <v>88464800</v>
      </c>
      <c r="I135" s="27"/>
      <c r="J135" s="30" t="s">
        <v>29</v>
      </c>
    </row>
    <row r="136" spans="1:10" x14ac:dyDescent="0.25">
      <c r="A136" s="38"/>
      <c r="B136" s="41"/>
      <c r="C136" s="38"/>
      <c r="D136" s="5" t="s">
        <v>3</v>
      </c>
      <c r="E136" s="14">
        <f t="shared" si="60"/>
        <v>271252300</v>
      </c>
      <c r="F136" s="19">
        <v>93412400</v>
      </c>
      <c r="G136" s="19">
        <v>89375100</v>
      </c>
      <c r="H136" s="19">
        <v>88464800</v>
      </c>
      <c r="I136" s="28"/>
      <c r="J136" s="30"/>
    </row>
    <row r="137" spans="1:10" x14ac:dyDescent="0.25">
      <c r="A137" s="38"/>
      <c r="B137" s="41"/>
      <c r="C137" s="38"/>
      <c r="D137" s="5" t="s">
        <v>2</v>
      </c>
      <c r="E137" s="14">
        <f t="shared" si="60"/>
        <v>0</v>
      </c>
      <c r="F137" s="19">
        <v>0</v>
      </c>
      <c r="G137" s="19">
        <v>0</v>
      </c>
      <c r="H137" s="19">
        <v>0</v>
      </c>
      <c r="I137" s="28"/>
      <c r="J137" s="30"/>
    </row>
    <row r="138" spans="1:10" x14ac:dyDescent="0.25">
      <c r="A138" s="38"/>
      <c r="B138" s="41"/>
      <c r="C138" s="38"/>
      <c r="D138" s="5" t="s">
        <v>1</v>
      </c>
      <c r="E138" s="14">
        <f t="shared" si="60"/>
        <v>0</v>
      </c>
      <c r="F138" s="19">
        <v>0</v>
      </c>
      <c r="G138" s="19">
        <v>0</v>
      </c>
      <c r="H138" s="19">
        <v>0</v>
      </c>
      <c r="I138" s="28"/>
      <c r="J138" s="30"/>
    </row>
    <row r="139" spans="1:10" x14ac:dyDescent="0.25">
      <c r="A139" s="39"/>
      <c r="B139" s="42"/>
      <c r="C139" s="39"/>
      <c r="D139" s="5" t="s">
        <v>4</v>
      </c>
      <c r="E139" s="14">
        <f t="shared" si="60"/>
        <v>0</v>
      </c>
      <c r="F139" s="19">
        <v>0</v>
      </c>
      <c r="G139" s="19">
        <v>0</v>
      </c>
      <c r="H139" s="19">
        <v>0</v>
      </c>
      <c r="I139" s="29"/>
      <c r="J139" s="31"/>
    </row>
  </sheetData>
  <mergeCells count="143">
    <mergeCell ref="I110:I114"/>
    <mergeCell ref="A10:A13"/>
    <mergeCell ref="I30:I34"/>
    <mergeCell ref="I35:I39"/>
    <mergeCell ref="I40:I44"/>
    <mergeCell ref="I45:I49"/>
    <mergeCell ref="I50:I54"/>
    <mergeCell ref="I55:I59"/>
    <mergeCell ref="I65:I69"/>
    <mergeCell ref="I70:I74"/>
    <mergeCell ref="I75:I79"/>
    <mergeCell ref="B85:B89"/>
    <mergeCell ref="C85:C89"/>
    <mergeCell ref="A75:A79"/>
    <mergeCell ref="B75:B79"/>
    <mergeCell ref="C75:C79"/>
    <mergeCell ref="A110:A114"/>
    <mergeCell ref="K15:K19"/>
    <mergeCell ref="A2:J2"/>
    <mergeCell ref="D3:H3"/>
    <mergeCell ref="A3:A4"/>
    <mergeCell ref="B3:B4"/>
    <mergeCell ref="C3:C4"/>
    <mergeCell ref="J3:J4"/>
    <mergeCell ref="A5:A9"/>
    <mergeCell ref="B5:B9"/>
    <mergeCell ref="C5:C9"/>
    <mergeCell ref="J5:J9"/>
    <mergeCell ref="I5:I9"/>
    <mergeCell ref="B10:B14"/>
    <mergeCell ref="C10:C14"/>
    <mergeCell ref="J10:J14"/>
    <mergeCell ref="I10:I14"/>
    <mergeCell ref="I1:J1"/>
    <mergeCell ref="A40:A44"/>
    <mergeCell ref="B40:B44"/>
    <mergeCell ref="C40:C44"/>
    <mergeCell ref="J40:J44"/>
    <mergeCell ref="I3:I4"/>
    <mergeCell ref="A20:A24"/>
    <mergeCell ref="B20:B24"/>
    <mergeCell ref="C20:C24"/>
    <mergeCell ref="I20:I24"/>
    <mergeCell ref="J20:J24"/>
    <mergeCell ref="I15:I19"/>
    <mergeCell ref="J15:J19"/>
    <mergeCell ref="A15:A19"/>
    <mergeCell ref="B15:B19"/>
    <mergeCell ref="C15:C19"/>
    <mergeCell ref="A25:A29"/>
    <mergeCell ref="B25:B29"/>
    <mergeCell ref="C25:C29"/>
    <mergeCell ref="I25:I29"/>
    <mergeCell ref="J25:J29"/>
    <mergeCell ref="A35:A39"/>
    <mergeCell ref="B35:B39"/>
    <mergeCell ref="C35:C39"/>
    <mergeCell ref="J35:J39"/>
    <mergeCell ref="A30:A34"/>
    <mergeCell ref="B30:B34"/>
    <mergeCell ref="C30:C34"/>
    <mergeCell ref="J30:J34"/>
    <mergeCell ref="A60:A64"/>
    <mergeCell ref="B60:B64"/>
    <mergeCell ref="C60:C64"/>
    <mergeCell ref="I60:I64"/>
    <mergeCell ref="J60:J64"/>
    <mergeCell ref="A45:A49"/>
    <mergeCell ref="B45:B49"/>
    <mergeCell ref="C45:C49"/>
    <mergeCell ref="J45:J49"/>
    <mergeCell ref="C50:C54"/>
    <mergeCell ref="J50:J54"/>
    <mergeCell ref="A50:A54"/>
    <mergeCell ref="B50:B54"/>
    <mergeCell ref="A55:A59"/>
    <mergeCell ref="B55:B59"/>
    <mergeCell ref="C55:C59"/>
    <mergeCell ref="J55:J59"/>
    <mergeCell ref="I125:I129"/>
    <mergeCell ref="A95:A99"/>
    <mergeCell ref="B95:B99"/>
    <mergeCell ref="C95:C99"/>
    <mergeCell ref="J65:J69"/>
    <mergeCell ref="A90:A94"/>
    <mergeCell ref="B90:B94"/>
    <mergeCell ref="C90:C94"/>
    <mergeCell ref="J90:J94"/>
    <mergeCell ref="A70:A74"/>
    <mergeCell ref="B70:B74"/>
    <mergeCell ref="C70:C74"/>
    <mergeCell ref="J70:J74"/>
    <mergeCell ref="A65:A69"/>
    <mergeCell ref="B65:B69"/>
    <mergeCell ref="A120:A124"/>
    <mergeCell ref="B120:B124"/>
    <mergeCell ref="C120:C124"/>
    <mergeCell ref="I120:I124"/>
    <mergeCell ref="J120:J124"/>
    <mergeCell ref="B110:B114"/>
    <mergeCell ref="C110:C114"/>
    <mergeCell ref="J110:J114"/>
    <mergeCell ref="I115:I119"/>
    <mergeCell ref="J85:J89"/>
    <mergeCell ref="C65:C69"/>
    <mergeCell ref="J75:J79"/>
    <mergeCell ref="A80:A84"/>
    <mergeCell ref="B80:B84"/>
    <mergeCell ref="C80:C84"/>
    <mergeCell ref="J80:J84"/>
    <mergeCell ref="A85:A89"/>
    <mergeCell ref="B105:B109"/>
    <mergeCell ref="C105:C109"/>
    <mergeCell ref="J105:J109"/>
    <mergeCell ref="I80:I84"/>
    <mergeCell ref="I85:I89"/>
    <mergeCell ref="I95:I99"/>
    <mergeCell ref="I100:I104"/>
    <mergeCell ref="I105:I109"/>
    <mergeCell ref="I135:I139"/>
    <mergeCell ref="J135:J139"/>
    <mergeCell ref="A130:A134"/>
    <mergeCell ref="B130:B134"/>
    <mergeCell ref="C130:C134"/>
    <mergeCell ref="A135:A139"/>
    <mergeCell ref="B135:B139"/>
    <mergeCell ref="C135:C139"/>
    <mergeCell ref="J95:J99"/>
    <mergeCell ref="A100:A104"/>
    <mergeCell ref="B100:B104"/>
    <mergeCell ref="C100:C104"/>
    <mergeCell ref="J100:J104"/>
    <mergeCell ref="A115:A119"/>
    <mergeCell ref="B115:B119"/>
    <mergeCell ref="C115:C119"/>
    <mergeCell ref="J115:J119"/>
    <mergeCell ref="A105:A109"/>
    <mergeCell ref="I130:I134"/>
    <mergeCell ref="J130:J134"/>
    <mergeCell ref="A125:A129"/>
    <mergeCell ref="B125:B129"/>
    <mergeCell ref="C125:C129"/>
    <mergeCell ref="J125:J129"/>
  </mergeCells>
  <pageMargins left="0.19685039370078741" right="0.11811023622047245" top="0.55118110236220474" bottom="0.15748031496062992" header="0.31496062992125984" footer="0"/>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Таблица 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2025-10-30T16:23:41Z</dcterms:modified>
</cp:coreProperties>
</file>