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9200" windowHeight="6465"/>
  </bookViews>
  <sheets>
    <sheet name="Таблица 9" sheetId="2" r:id="rId1"/>
  </sheets>
  <definedNames>
    <definedName name="_xlnm.Print_Titles" localSheetId="0">'Таблица 9'!#REF!</definedName>
  </definedNames>
  <calcPr calcId="145621" refMode="R1C1"/>
</workbook>
</file>

<file path=xl/calcChain.xml><?xml version="1.0" encoding="utf-8"?>
<calcChain xmlns="http://schemas.openxmlformats.org/spreadsheetml/2006/main">
  <c r="E39" i="2" l="1"/>
  <c r="E38" i="2"/>
  <c r="E37" i="2"/>
  <c r="E36" i="2"/>
  <c r="H35" i="2"/>
  <c r="G35" i="2"/>
  <c r="F35" i="2"/>
  <c r="E35" i="2"/>
  <c r="F109" i="2" l="1"/>
  <c r="F108" i="2"/>
  <c r="F107" i="2"/>
  <c r="H109" i="2"/>
  <c r="G109" i="2"/>
  <c r="H108" i="2"/>
  <c r="G108" i="2"/>
  <c r="H107" i="2"/>
  <c r="G107" i="2"/>
  <c r="H106" i="2"/>
  <c r="G106" i="2"/>
  <c r="F106" i="2"/>
  <c r="E114" i="2"/>
  <c r="E113" i="2"/>
  <c r="E112" i="2"/>
  <c r="E111" i="2"/>
  <c r="H110" i="2"/>
  <c r="G110" i="2"/>
  <c r="F110" i="2"/>
  <c r="F81" i="2"/>
  <c r="H56" i="2"/>
  <c r="H41" i="2" s="1"/>
  <c r="G56" i="2"/>
  <c r="G41" i="2" s="1"/>
  <c r="F56" i="2"/>
  <c r="F41" i="2" s="1"/>
  <c r="E110" i="2" l="1"/>
  <c r="H105" i="2"/>
  <c r="F105" i="2"/>
  <c r="E107" i="2"/>
  <c r="E109" i="2"/>
  <c r="E106" i="2"/>
  <c r="E108" i="2"/>
  <c r="G105" i="2"/>
  <c r="E105" i="2" l="1"/>
  <c r="H101" i="2"/>
  <c r="G101" i="2"/>
  <c r="H81" i="2" l="1"/>
  <c r="G81" i="2"/>
  <c r="H71" i="2"/>
  <c r="H66" i="2" s="1"/>
  <c r="G71" i="2"/>
  <c r="G66" i="2" s="1"/>
  <c r="F71" i="2"/>
  <c r="F66" i="2" s="1"/>
  <c r="E79" i="2"/>
  <c r="E78" i="2"/>
  <c r="E77" i="2"/>
  <c r="E76" i="2"/>
  <c r="H75" i="2"/>
  <c r="G75" i="2"/>
  <c r="F75" i="2"/>
  <c r="E75" i="2" l="1"/>
  <c r="E81" i="2"/>
  <c r="H74" i="2"/>
  <c r="G74" i="2"/>
  <c r="F74" i="2"/>
  <c r="H73" i="2"/>
  <c r="G73" i="2"/>
  <c r="F73" i="2"/>
  <c r="H72" i="2"/>
  <c r="G72" i="2"/>
  <c r="F72" i="2"/>
  <c r="H139" i="2"/>
  <c r="H119" i="2" s="1"/>
  <c r="H84" i="2" s="1"/>
  <c r="G139" i="2"/>
  <c r="G119" i="2" s="1"/>
  <c r="G84" i="2" s="1"/>
  <c r="H138" i="2"/>
  <c r="H118" i="2" s="1"/>
  <c r="H83" i="2" s="1"/>
  <c r="H68" i="2" s="1"/>
  <c r="G138" i="2"/>
  <c r="G118" i="2" s="1"/>
  <c r="H137" i="2"/>
  <c r="H117" i="2" s="1"/>
  <c r="H82" i="2" s="1"/>
  <c r="G137" i="2"/>
  <c r="G117" i="2" s="1"/>
  <c r="G82" i="2" s="1"/>
  <c r="H136" i="2"/>
  <c r="G136" i="2"/>
  <c r="F139" i="2"/>
  <c r="F119" i="2" s="1"/>
  <c r="F138" i="2"/>
  <c r="F137" i="2"/>
  <c r="F117" i="2" s="1"/>
  <c r="F136" i="2"/>
  <c r="H121" i="2"/>
  <c r="H116" i="2" s="1"/>
  <c r="H115" i="2" s="1"/>
  <c r="G121" i="2"/>
  <c r="G116" i="2" s="1"/>
  <c r="F121" i="2"/>
  <c r="E144" i="2"/>
  <c r="E143" i="2"/>
  <c r="E142" i="2"/>
  <c r="E141" i="2"/>
  <c r="H140" i="2"/>
  <c r="G140" i="2"/>
  <c r="F140" i="2"/>
  <c r="E134" i="2"/>
  <c r="E133" i="2"/>
  <c r="E132" i="2"/>
  <c r="E131" i="2"/>
  <c r="H130" i="2"/>
  <c r="G130" i="2"/>
  <c r="F130" i="2"/>
  <c r="E129" i="2"/>
  <c r="E128" i="2"/>
  <c r="E127" i="2"/>
  <c r="E126" i="2"/>
  <c r="H125" i="2"/>
  <c r="G125" i="2"/>
  <c r="F125" i="2"/>
  <c r="E124" i="2"/>
  <c r="E123" i="2"/>
  <c r="E122" i="2"/>
  <c r="F120" i="2"/>
  <c r="E104" i="2"/>
  <c r="E103" i="2"/>
  <c r="E102" i="2"/>
  <c r="E101" i="2"/>
  <c r="H100" i="2"/>
  <c r="G100" i="2"/>
  <c r="F100" i="2"/>
  <c r="E99" i="2"/>
  <c r="E98" i="2"/>
  <c r="E97" i="2"/>
  <c r="E96" i="2"/>
  <c r="H95" i="2"/>
  <c r="G95" i="2"/>
  <c r="F95" i="2"/>
  <c r="E94" i="2"/>
  <c r="E93" i="2"/>
  <c r="E92" i="2"/>
  <c r="E91" i="2"/>
  <c r="H90" i="2"/>
  <c r="G90" i="2"/>
  <c r="F90" i="2"/>
  <c r="E89" i="2"/>
  <c r="E88" i="2"/>
  <c r="E87" i="2"/>
  <c r="E86" i="2"/>
  <c r="H85" i="2"/>
  <c r="G85" i="2"/>
  <c r="F85" i="2"/>
  <c r="E85" i="2" s="1"/>
  <c r="G135" i="2" l="1"/>
  <c r="H135" i="2"/>
  <c r="E90" i="2"/>
  <c r="E130" i="2"/>
  <c r="E138" i="2"/>
  <c r="G67" i="2"/>
  <c r="G69" i="2"/>
  <c r="H69" i="2"/>
  <c r="H80" i="2"/>
  <c r="H67" i="2"/>
  <c r="F118" i="2"/>
  <c r="F83" i="2" s="1"/>
  <c r="F68" i="2" s="1"/>
  <c r="E125" i="2"/>
  <c r="E136" i="2"/>
  <c r="F82" i="2"/>
  <c r="F67" i="2" s="1"/>
  <c r="E117" i="2"/>
  <c r="F84" i="2"/>
  <c r="E119" i="2"/>
  <c r="G83" i="2"/>
  <c r="H120" i="2"/>
  <c r="E121" i="2"/>
  <c r="F135" i="2"/>
  <c r="E137" i="2"/>
  <c r="E139" i="2"/>
  <c r="F116" i="2"/>
  <c r="E100" i="2"/>
  <c r="E95" i="2"/>
  <c r="G115" i="2"/>
  <c r="G120" i="2"/>
  <c r="E140" i="2"/>
  <c r="H70" i="2"/>
  <c r="G70" i="2"/>
  <c r="F70" i="2"/>
  <c r="H49" i="2"/>
  <c r="H44" i="2" s="1"/>
  <c r="G49" i="2"/>
  <c r="G44" i="2" s="1"/>
  <c r="G9" i="2" s="1"/>
  <c r="F49" i="2"/>
  <c r="F44" i="2" s="1"/>
  <c r="H48" i="2"/>
  <c r="H43" i="2" s="1"/>
  <c r="H8" i="2" s="1"/>
  <c r="G48" i="2"/>
  <c r="G43" i="2" s="1"/>
  <c r="F48" i="2"/>
  <c r="F43" i="2" s="1"/>
  <c r="H47" i="2"/>
  <c r="H42" i="2" s="1"/>
  <c r="G47" i="2"/>
  <c r="G42" i="2" s="1"/>
  <c r="F47" i="2"/>
  <c r="F42" i="2" s="1"/>
  <c r="E64" i="2"/>
  <c r="E63" i="2"/>
  <c r="E62" i="2"/>
  <c r="E61" i="2"/>
  <c r="H60" i="2"/>
  <c r="G60" i="2"/>
  <c r="F60" i="2"/>
  <c r="H17" i="2"/>
  <c r="H12" i="2" s="1"/>
  <c r="G17" i="2"/>
  <c r="G12" i="2" s="1"/>
  <c r="H16" i="2"/>
  <c r="H11" i="2" s="1"/>
  <c r="G16" i="2"/>
  <c r="G11" i="2" s="1"/>
  <c r="F17" i="2"/>
  <c r="F12" i="2" s="1"/>
  <c r="F16" i="2"/>
  <c r="F11" i="2" s="1"/>
  <c r="E29" i="2"/>
  <c r="E28" i="2"/>
  <c r="E27" i="2"/>
  <c r="E26" i="2"/>
  <c r="H25" i="2"/>
  <c r="G25" i="2"/>
  <c r="F25" i="2"/>
  <c r="E24" i="2"/>
  <c r="E23" i="2"/>
  <c r="E22" i="2"/>
  <c r="E21" i="2"/>
  <c r="H20" i="2"/>
  <c r="G20" i="2"/>
  <c r="F20" i="2"/>
  <c r="E135" i="2" l="1"/>
  <c r="H9" i="2"/>
  <c r="E120" i="2"/>
  <c r="F115" i="2"/>
  <c r="E118" i="2"/>
  <c r="F8" i="2"/>
  <c r="E83" i="2"/>
  <c r="G68" i="2"/>
  <c r="G8" i="2" s="1"/>
  <c r="E84" i="2"/>
  <c r="F69" i="2"/>
  <c r="E60" i="2"/>
  <c r="F7" i="2"/>
  <c r="H7" i="2"/>
  <c r="E115" i="2"/>
  <c r="G6" i="2"/>
  <c r="G80" i="2"/>
  <c r="F6" i="2"/>
  <c r="H6" i="2"/>
  <c r="G7" i="2"/>
  <c r="E116" i="2"/>
  <c r="E82" i="2"/>
  <c r="F80" i="2"/>
  <c r="E25" i="2"/>
  <c r="E20" i="2"/>
  <c r="E80" i="2" l="1"/>
  <c r="F9" i="2"/>
  <c r="F5" i="2" s="1"/>
  <c r="E74" i="2"/>
  <c r="E73" i="2"/>
  <c r="E72" i="2"/>
  <c r="E71" i="2"/>
  <c r="E69" i="2"/>
  <c r="E68" i="2"/>
  <c r="E67" i="2"/>
  <c r="E66" i="2"/>
  <c r="H65" i="2"/>
  <c r="G65" i="2"/>
  <c r="F65" i="2"/>
  <c r="E59" i="2"/>
  <c r="E58" i="2"/>
  <c r="E57" i="2"/>
  <c r="E56" i="2"/>
  <c r="H55" i="2"/>
  <c r="G55" i="2"/>
  <c r="F55" i="2"/>
  <c r="E49" i="2"/>
  <c r="E48" i="2"/>
  <c r="E47" i="2"/>
  <c r="E46" i="2"/>
  <c r="H45" i="2"/>
  <c r="G45" i="2"/>
  <c r="F45" i="2"/>
  <c r="E44" i="2"/>
  <c r="E43" i="2"/>
  <c r="E42" i="2"/>
  <c r="E41" i="2"/>
  <c r="H40" i="2"/>
  <c r="G40" i="2"/>
  <c r="F40" i="2"/>
  <c r="E19" i="2"/>
  <c r="E18" i="2"/>
  <c r="E17" i="2"/>
  <c r="E16" i="2"/>
  <c r="H15" i="2"/>
  <c r="G15" i="2"/>
  <c r="F15" i="2"/>
  <c r="E14" i="2"/>
  <c r="E13" i="2"/>
  <c r="E12" i="2"/>
  <c r="E11" i="2"/>
  <c r="H10" i="2"/>
  <c r="G10" i="2"/>
  <c r="F10" i="2"/>
  <c r="H5" i="2"/>
  <c r="G5" i="2"/>
  <c r="E9" i="2" l="1"/>
  <c r="E65" i="2"/>
  <c r="E45" i="2"/>
  <c r="E15" i="2"/>
  <c r="E55" i="2"/>
  <c r="E10" i="2"/>
  <c r="E70" i="2"/>
  <c r="E40" i="2"/>
  <c r="E5" i="2"/>
  <c r="E8" i="2" l="1"/>
  <c r="E7" i="2"/>
  <c r="E6" i="2"/>
</calcChain>
</file>

<file path=xl/sharedStrings.xml><?xml version="1.0" encoding="utf-8"?>
<sst xmlns="http://schemas.openxmlformats.org/spreadsheetml/2006/main" count="282" uniqueCount="109">
  <si>
    <t>№ п/п</t>
  </si>
  <si>
    <t>ФБ</t>
  </si>
  <si>
    <t>ОБ</t>
  </si>
  <si>
    <t>МБ</t>
  </si>
  <si>
    <t>ВБС</t>
  </si>
  <si>
    <t>2026-2028</t>
  </si>
  <si>
    <t>1.1.</t>
  </si>
  <si>
    <t>1.2.</t>
  </si>
  <si>
    <t>Всего:</t>
  </si>
  <si>
    <t>ВСЕГО</t>
  </si>
  <si>
    <t>Соисполнители, участники</t>
  </si>
  <si>
    <t>По годам</t>
  </si>
  <si>
    <t>Годы выполнения</t>
  </si>
  <si>
    <t>Муниципальная программа,  направление (подпрограмма), комплексы процессных и(или) проектных мероприятий, мероприятие</t>
  </si>
  <si>
    <t>-</t>
  </si>
  <si>
    <t>Муниципальная программа "Обеспечение общественного порядка и безопасности населения"</t>
  </si>
  <si>
    <t>Направление (подпрограмма) 1.  "Повышение безопасности дорожного движения и снижение дорожно-транспортного травматизма"</t>
  </si>
  <si>
    <t>Отдел ГО, ЧС и ПБ</t>
  </si>
  <si>
    <t>Направление (подпрограмма) 3. "Обеспечение защиты населения и территорий от чрезвычайных ситуаций"</t>
  </si>
  <si>
    <t>Направление (подпрограмма) 4. "Противодействие терроризму и профилактика экстремизма"</t>
  </si>
  <si>
    <t>Направление (подпрограмма) 2. "Профилактика правонарушений"</t>
  </si>
  <si>
    <t>МКУ "ЕДДС"</t>
  </si>
  <si>
    <t>Отдел ГО, ЧС и ПБ; Отдел образования</t>
  </si>
  <si>
    <t>Объемы и источники финансирования (рублей)</t>
  </si>
  <si>
    <t>1.1.1.</t>
  </si>
  <si>
    <r>
      <rPr>
        <sz val="10"/>
        <rFont val="Times New Roman"/>
        <family val="1"/>
        <charset val="204"/>
      </rPr>
      <t xml:space="preserve">Мероприятие </t>
    </r>
    <r>
      <rPr>
        <sz val="10"/>
        <color theme="1"/>
        <rFont val="Times New Roman"/>
        <family val="1"/>
        <charset val="204"/>
      </rPr>
      <t>"Устранение нарушений требований законодательства по безопасности дорожного движения"</t>
    </r>
  </si>
  <si>
    <t>Мероприятие "Информационно-пропагандистское сопровождение профилактики преступлений"</t>
  </si>
  <si>
    <t>Мероприятие "Проведение работ по обеспечению пожарной безопасности в период летнего пожароопасного периода"</t>
  </si>
  <si>
    <t>Мероприятие "Приобретение противопожарного, спасательного оборудования, СИЗ и другого имущества для создания резерва администрации муниципального округа"</t>
  </si>
  <si>
    <t>Мероприятие "Приобретение и установка сетевых IP-камер АПК "Безопасный город"</t>
  </si>
  <si>
    <t>Мероприятие "Техническое обслуживание системы информирования и оповещения населения"</t>
  </si>
  <si>
    <t>Мероприятие "Обеспечение функционирования МКУ "ЕДДС" Печенгского муниципального округа"</t>
  </si>
  <si>
    <t xml:space="preserve">Мероприятие "Информационно-пропагандистское сопровождение профилактики терроризма и экстремизма" </t>
  </si>
  <si>
    <t>Мероприятие "Проведение адресной и индивидуальной работы с прибывающими в регионы лицами из Донецкой, Луганской народных республик, Запорожской, Херсонской областей и Украины"</t>
  </si>
  <si>
    <r>
      <t>Мероприятие "</t>
    </r>
    <r>
      <rPr>
        <sz val="10"/>
        <rFont val="Times New Roman"/>
        <family val="1"/>
        <charset val="204"/>
      </rPr>
      <t>Усиление антитеррористической защищенности объектов, находящихся в ведении Печенгского муниципального округа"</t>
    </r>
  </si>
  <si>
    <r>
      <rPr>
        <u/>
        <sz val="10"/>
        <color theme="1"/>
        <rFont val="Times New Roman"/>
        <family val="1"/>
        <charset val="204"/>
      </rPr>
      <t>Комплекс процессных мероприятий 2.</t>
    </r>
    <r>
      <rPr>
        <sz val="10"/>
        <color theme="1"/>
        <rFont val="Times New Roman"/>
        <family val="1"/>
        <charset val="204"/>
      </rPr>
      <t xml:space="preserve"> "Формирование безопасного поведения участников дорожного движения и предупреждение детского дорожно-транспортного травматизма"</t>
    </r>
  </si>
  <si>
    <r>
      <rPr>
        <i/>
        <sz val="10"/>
        <rFont val="Times New Roman"/>
        <family val="1"/>
        <charset val="204"/>
      </rPr>
      <t xml:space="preserve">0.1 Количество зарегистрированных дорожно-транспортных происшествий на территории Печенгского муниципального округа с погибшими и пострадавшими гражданами.  </t>
    </r>
    <r>
      <rPr>
        <sz val="10"/>
        <rFont val="Times New Roman"/>
        <family val="1"/>
        <charset val="204"/>
      </rPr>
      <t xml:space="preserve">                                                       1.1. Количество проведенных заседаний МВК по обеспечению безопасности дорожного движения.                                                                                                                             1.2. Количество  публикаций о состоянии аварийности на территории Печенгского муниципального округа.                                                                                                                                                          1.3. Количество комиссионных проверок улично-дорожной сети Печенгского муниципального округа, автобусных маршрутов и остановок общественного транспорта, дорожной разметки, дорожных знаков на соответствие требованиям безопасности дорожного движения и нормативным документам.                                                                                                                     1.4. Доля исполненных решений по организации работ по устранению нарушений требований законодательства по безопасности дорожного движения в общем числе таких решений.</t>
    </r>
  </si>
  <si>
    <t>1.5. Количество проведенных мероприятий по профилактике детского дорожно-трнспортного травматизма.                                                                      1.6. Количество публикаций о проводимых мероприятиях по совершенствованию системы обеспечения безопасности дорожного движения.                                                                                                              1.7. Количество общеобразовательных учреждений, обучающиеся начльных классов, которых обеспечены светоотражающими фликерами.                                                                                                                    1.8. Количество проведенных мероприятий, посвященных пропаганде безопасности дорожного движения, формировнию навыков безопасного участия в дорожном движении среди учащихся образовательных учреждений.                                                                     1.9. Количество стендов, наглядных пособий в образовательных учреждениях по безопасности дорожного движения.</t>
  </si>
  <si>
    <r>
      <rPr>
        <i/>
        <sz val="10"/>
        <rFont val="Times New Roman"/>
        <family val="1"/>
        <charset val="204"/>
      </rPr>
      <t xml:space="preserve">0.2 Раскрываемость преступлений, совершенных в общественных местах. </t>
    </r>
    <r>
      <rPr>
        <sz val="10"/>
        <rFont val="Times New Roman"/>
        <family val="1"/>
        <charset val="204"/>
      </rPr>
      <t xml:space="preserve">                                                                                                                                               2.1. Количество проведенных заседаний МВК по профилактике правонарушений в Печенгском муниципальном округе.                                                                                                                     2.2. Количество информационных публикаций о состоянии преступности на территории Печенгского муниципального округа.</t>
    </r>
  </si>
  <si>
    <t>2.3.</t>
  </si>
  <si>
    <t>2.4.</t>
  </si>
  <si>
    <r>
      <rPr>
        <u/>
        <sz val="10"/>
        <color theme="1"/>
        <rFont val="Times New Roman"/>
        <family val="1"/>
        <charset val="204"/>
      </rPr>
      <t xml:space="preserve">Комплекс процессных мероприятий 4. </t>
    </r>
    <r>
      <rPr>
        <sz val="10"/>
        <color theme="1"/>
        <rFont val="Times New Roman"/>
        <family val="1"/>
        <charset val="204"/>
      </rPr>
      <t xml:space="preserve">"Развитие системы профилактики правонарушений" </t>
    </r>
  </si>
  <si>
    <r>
      <rPr>
        <u/>
        <sz val="10"/>
        <color theme="1"/>
        <rFont val="Times New Roman"/>
        <family val="1"/>
        <charset val="204"/>
      </rPr>
      <t xml:space="preserve">Комплекс процессных мероприятий 3. </t>
    </r>
    <r>
      <rPr>
        <sz val="10"/>
        <color theme="1"/>
        <rFont val="Times New Roman"/>
        <family val="1"/>
        <charset val="204"/>
      </rPr>
      <t xml:space="preserve">"Создание условий для обеспечения правопорядка в общественных местах" </t>
    </r>
  </si>
  <si>
    <r>
      <rPr>
        <u/>
        <sz val="10"/>
        <color theme="1"/>
        <rFont val="Times New Roman"/>
        <family val="1"/>
        <charset val="204"/>
      </rPr>
      <t>Комплекс процессных мероприятий 1.</t>
    </r>
    <r>
      <rPr>
        <sz val="10"/>
        <color theme="1"/>
        <rFont val="Times New Roman"/>
        <family val="1"/>
        <charset val="204"/>
      </rPr>
      <t xml:space="preserve"> "Совершенствование системы обеспечения безопасности дорожного движения, дорожных условий и внедрение технических средств регулирования дорожного движения"</t>
    </r>
  </si>
  <si>
    <t>Связь комплексов процессных и(или) проектных мероприятий с показателями направлений (подпрограмм), ожидаемые результаты реализации (краткая характеристика) мероприятий</t>
  </si>
  <si>
    <t>2.4.1.</t>
  </si>
  <si>
    <t>3.5.1.</t>
  </si>
  <si>
    <t>3.5.</t>
  </si>
  <si>
    <r>
      <rPr>
        <u/>
        <sz val="10"/>
        <color theme="1"/>
        <rFont val="Times New Roman"/>
        <family val="1"/>
        <charset val="204"/>
      </rPr>
      <t>Комплекс процессных мероприятий 6.</t>
    </r>
    <r>
      <rPr>
        <sz val="10"/>
        <color theme="1"/>
        <rFont val="Times New Roman"/>
        <family val="1"/>
        <charset val="204"/>
      </rPr>
      <t xml:space="preserve"> "Повышение готовности сил и средств гражданской обороны, муниципального звена РСЧС"</t>
    </r>
  </si>
  <si>
    <t>3.6.</t>
  </si>
  <si>
    <t>3.6.1.</t>
  </si>
  <si>
    <t>3.6.2.</t>
  </si>
  <si>
    <t>3.6.3.</t>
  </si>
  <si>
    <t>3.6.4.</t>
  </si>
  <si>
    <t>3.7.</t>
  </si>
  <si>
    <t>3.7.1.</t>
  </si>
  <si>
    <t>Мероприятие "Приведение в нормативное состояние (готовность) защитных сооружений гражданской обороны Печенгского муниципального округа</t>
  </si>
  <si>
    <t>4.8.</t>
  </si>
  <si>
    <t>4.8.1.</t>
  </si>
  <si>
    <t>4.8.2.</t>
  </si>
  <si>
    <r>
      <rPr>
        <u/>
        <sz val="10"/>
        <color theme="1"/>
        <rFont val="Times New Roman"/>
        <family val="1"/>
        <charset val="204"/>
      </rPr>
      <t>Комплекс процессных мероприятий 9.</t>
    </r>
    <r>
      <rPr>
        <sz val="10"/>
        <color theme="1"/>
        <rFont val="Times New Roman"/>
        <family val="1"/>
        <charset val="204"/>
      </rPr>
      <t xml:space="preserve"> "Повышение антитерростической защищенности объектов, находящихся в собственности муниципального округа"</t>
    </r>
  </si>
  <si>
    <t>4.9.</t>
  </si>
  <si>
    <t>4.9.1.</t>
  </si>
  <si>
    <t>МКУ "УБиР"</t>
  </si>
  <si>
    <r>
      <rPr>
        <i/>
        <sz val="10"/>
        <rFont val="Times New Roman"/>
        <family val="1"/>
        <charset val="204"/>
      </rPr>
      <t xml:space="preserve">0.4 Количество зарегистрированных преступлений экстремисткой и террористической направленности, а также совершенных на почве межнациональных (межэтнических) конфликтов.       </t>
    </r>
    <r>
      <rPr>
        <sz val="10"/>
        <rFont val="Times New Roman"/>
        <family val="1"/>
        <charset val="204"/>
      </rPr>
      <t xml:space="preserve">                                                                                                                                     4.10. Доля осуществленных мероприятий, направленных на усиление антитеррористической защищенности объектов, находящихся в ведении Печенгского муниципального округа, от общего числа запланированных мероприятий.                                                                            </t>
    </r>
  </si>
  <si>
    <t>Установка дополнительного освещения;                                                        Установка пешеходного ограждения;                                                              Обустройство пешеходных переходов;                                                            Обустройство пешеходных дорожек.</t>
  </si>
  <si>
    <t>Приобретение печатной продукции профилактической направленности</t>
  </si>
  <si>
    <t>Приобретение противопожарного оборудования;                                      Приобретение питьевой воды;                                                                           Приобретение дополнительного оборудования для создания резерва администрации.</t>
  </si>
  <si>
    <t>Приобретенние и установка IP-камер в населенных пунктах</t>
  </si>
  <si>
    <t>Комплексное обследование защитных сооружений гражданской обороны;                                                                                                                 Разработка ПСД на каждое защитное сооружение;                                        Капитальный ремонт помещений защитных сооружений гражданской обороны.</t>
  </si>
  <si>
    <t>Приобретение печатной продукции антитеррористичекской направленности.</t>
  </si>
  <si>
    <t>Выплаты нуждающимся лицам, прибывающими в Печенгский муниципальный округ из Донецкой, Луганской народных республик, Запорожской, Харьковоской областей и Украины.</t>
  </si>
  <si>
    <t>Установка камер видеонаблюдения на объектах;                                         Установка заборного ограждания объектов;                                                 Установка систем оповещения о готовящемся терракте.</t>
  </si>
  <si>
    <t>Проект плана реализации муниципальной программы "Обеспечение общественного порядка и безопасности населения" на 2026-2028 годы</t>
  </si>
  <si>
    <r>
      <rPr>
        <u/>
        <sz val="10"/>
        <color theme="1"/>
        <rFont val="Times New Roman"/>
        <family val="1"/>
        <charset val="204"/>
      </rPr>
      <t>Комплекс процессных мероприятий 8.</t>
    </r>
    <r>
      <rPr>
        <sz val="10"/>
        <color theme="1"/>
        <rFont val="Times New Roman"/>
        <family val="1"/>
        <charset val="204"/>
      </rPr>
      <t xml:space="preserve"> "Профилактика терроризма и экстремизма"</t>
    </r>
  </si>
  <si>
    <t>1.2.1</t>
  </si>
  <si>
    <t>Мероприятие "Профилактика детского дорожно-транспортного травматизма"</t>
  </si>
  <si>
    <t>1.2.2</t>
  </si>
  <si>
    <t>Мероприятие "Информирование населения о проводимых мероприятиях по совершенствованию системы обеспечения безопасности дорожного движения"</t>
  </si>
  <si>
    <t>2.3.1</t>
  </si>
  <si>
    <r>
      <rPr>
        <i/>
        <sz val="10"/>
        <rFont val="Times New Roman"/>
        <family val="1"/>
        <charset val="204"/>
      </rPr>
      <t xml:space="preserve">0.2 Раскрываемость преступлений, совершенных в общественных местах. </t>
    </r>
    <r>
      <rPr>
        <sz val="10"/>
        <rFont val="Times New Roman"/>
        <family val="1"/>
        <charset val="204"/>
      </rPr>
      <t xml:space="preserve">                                                                                                                                                              2.3. Количество несовершеннолетних, привлеченных к административной ответственности за совершение правонарушений.                                                                                      2.4. Количество преступлений и правонарушений, совершенных несовершеннолетними.                                                                                                        2.5. Количество повторно совершенных преступлений.                                                                  2.6. Организация и проведение мониторинга миграционной составляющей  на рынке труда.                                                                                           2.7. Приобретение печатной продукции профилактической направленности.                                                                                                                                                                 2.8. Оказание содействия в получении юридической, социальной и психологической помощи лицам, в отношении которых применяется пробация, от общего числа лиц, нуждающихся в пробации.                                                                                2.9. Оказание содействия в восстановлении и формировании социально-полезных связей лицам, в отношении которых применяется пробация, от общего числа лиц, нуждающихся в пробации.                                                                                                                         2.10. Привлечение организаций различных организационно-правовых форм, волонтерских и зарегистрированных религиозных организаций, индивидуальных предпринимателей к деятельности по предоставлению социальных услуг лицам, в отношении которых  применяется пробация от общего числа лиц, нуждающихся в пробации.</t>
    </r>
  </si>
  <si>
    <r>
      <rPr>
        <sz val="10"/>
        <color theme="1"/>
        <rFont val="Times New Roman"/>
        <family val="1"/>
        <charset val="204"/>
      </rPr>
      <t xml:space="preserve">Оплата работы пожарных добровольцев;                                                       Оплата работы пожарных ГОБУ «Мурманская авиабаза».     </t>
    </r>
    <r>
      <rPr>
        <sz val="10"/>
        <color rgb="FFFF0000"/>
        <rFont val="Times New Roman"/>
        <family val="1"/>
        <charset val="204"/>
      </rPr>
      <t xml:space="preserve">        </t>
    </r>
  </si>
  <si>
    <r>
      <rPr>
        <i/>
        <sz val="10"/>
        <rFont val="Times New Roman"/>
        <family val="1"/>
        <charset val="204"/>
      </rPr>
      <t xml:space="preserve">0.3 Количество введенных режимов повышенной готовности, чрезвычайных ситуаций.  </t>
    </r>
    <r>
      <rPr>
        <sz val="10"/>
        <rFont val="Times New Roman"/>
        <family val="1"/>
        <charset val="204"/>
      </rPr>
      <t xml:space="preserve">                                                                                                                                3.10. Количество защитных сооружений гражданской обороны, в отношении которых проведен капитальный ремонт</t>
    </r>
  </si>
  <si>
    <t>Обеспечение постоянной готовности органов местного самоуправления и служб муниципального округа к реагированию на угрозы возникновения ЧС (происшествий), эффективности взаимодействия привлекаемых сил РСЧС.</t>
  </si>
  <si>
    <r>
      <rPr>
        <i/>
        <sz val="10"/>
        <rFont val="Times New Roman"/>
        <family val="1"/>
        <charset val="204"/>
      </rPr>
      <t xml:space="preserve">0.4 Количество зарегистрированных преступлений экстремисткой и террористической направленности, а также совершенных на почве межнациональных (межэтнических) конфликтов.  </t>
    </r>
    <r>
      <rPr>
        <sz val="10"/>
        <rFont val="Times New Roman"/>
        <family val="1"/>
        <charset val="204"/>
      </rPr>
      <t xml:space="preserve">                                                                                                                                        4.1. Количество проведенных заседаний антитеррористической комиссии Печенгского муниципального округа.                                           4.2. Количество размещенной информации по профилактике терроризма и экстремизма в СМИ, на сайте Печенгского муниципального округа.                                                                                 4.3. Количество публикаций о порядке действий при угрозе возникновения террористических актов посредством размещения информации в СМИ, на сайте Печенгского муниципального округа.      4.4. Количество проверок объектов массового пребывания граждан на соответствие установленным нормам антитеррористической защищенности.                                                                                                      4.5. Информирование жителей Печенгского муниципального округа о порядке действий при угрозе возникновения террористических актов, посредством размещения информации в СМИ, на сайте муниципального округа.                                                                                                                             4.6. Количество проведенных учебных тренировок с персоналом муниципальных учреждений по вопросам предупреждения террористических актов и правилам поведения при их возникновении.                                                                                                                                                                                       4.7. Количество мероприятий по повышению уровня компетентности обучающихся образовательных организаций в вопросах профилактики терроризма, экстремизма, межнациональных и межконфессиональных конфликтов.                                                           4.8. Количество проведенных занятий с муниципальными служащими, должностные обязанности которых связаны с противодействием терроризму и экстремизму.                                                                              4.9. Доля лиц, прибывающих в Печенгский муниципальный округ из Донецкой, Луганской народных республик, Запорожской, Харьковской областе и Украины, которым произведены выплаты от общего яисла обратившихмся данной категории.</t>
    </r>
  </si>
  <si>
    <r>
      <rPr>
        <u/>
        <sz val="10"/>
        <color theme="1"/>
        <rFont val="Times New Roman"/>
        <family val="1"/>
        <charset val="204"/>
      </rPr>
      <t>Комплекс проектных мероприятий 7.</t>
    </r>
    <r>
      <rPr>
        <sz val="10"/>
        <color theme="1"/>
        <rFont val="Times New Roman"/>
        <family val="1"/>
        <charset val="204"/>
      </rPr>
      <t xml:space="preserve"> "Проведение капитального ремонта защитных сооружений гражданской обороны"</t>
    </r>
  </si>
  <si>
    <t>Поддержание в рабочем состоянии системы информирования и оповещения населения.</t>
  </si>
  <si>
    <t>Отдел ГО, ЧС и ПБ, Отдел образования,       ОМВД России "Печенгский";                   МВК; МБУ "НДС"; МБУ "РЭС";                                                   МКУ "УБиР";                    ФКУ УИИ УФСИН; Печенгский кадровый центр; подведомственные отделу образования учреждения; подведомственные Отделу КСиМП учреждения</t>
  </si>
  <si>
    <t>Отдел ГО, ЧС и ПБ; Отдел образования;  ОМВД России "Печенгский";                   МВК; МБУ "НДС"; МБУ "РЭС";                                                   МКУ "УБиР</t>
  </si>
  <si>
    <t>Отдел ГО, ЧС и ПБ; ОМВД России "Печенгский"; МВК;  МБУ "НДС"; МБУ "РЭС";                                                   МКУ "УБиР"</t>
  </si>
  <si>
    <t>Отдел ГО, ЧС и ПБ; Отдел образования; ОМВД России "Печенгский"</t>
  </si>
  <si>
    <t>Отдел ГО, ЧС и ПБ; ФКУ УИИ УФСИН; МВК; Печенгский кадровый центр</t>
  </si>
  <si>
    <t>Отдел ГО, ЧС и ПБ; МВК</t>
  </si>
  <si>
    <t>Отдел ГО, ЧС и ПБ; ОМВД России "Печенгский";                ФКУ УИИ УФСИН; Печенгский кадровый центр</t>
  </si>
  <si>
    <r>
      <rPr>
        <i/>
        <sz val="10"/>
        <rFont val="Times New Roman"/>
        <family val="1"/>
        <charset val="204"/>
      </rPr>
      <t>0.3 Количество введенных режимов повышенной готовности, чрезвычайных ситуаций</t>
    </r>
    <r>
      <rPr>
        <sz val="10"/>
        <rFont val="Times New Roman"/>
        <family val="1"/>
        <charset val="204"/>
      </rPr>
      <t xml:space="preserve">.                                                                                                                      3.1. Доля обученного населения действиям ГО и ЧС.                                                                    3.2. Количество установленной нагладной агитации с разъяснением правил поведения граждан на водных объектах.                                               3.3. Количество проведенных конкурсов детского рисунка в образовательных организациях по правилам безопасности поведения на водных объектах.                                                                                                                3.4. Количество проведенных мероприятий по предупреждению гибели людей и повреждения имущества.                                                                                                                       3.5. Количество пожаров в жилых постройках, причиной которых является распространение огня при лесном пожаре                                                                                     </t>
    </r>
  </si>
  <si>
    <r>
      <rPr>
        <i/>
        <sz val="10"/>
        <rFont val="Times New Roman"/>
        <family val="1"/>
        <charset val="204"/>
      </rPr>
      <t xml:space="preserve">0.3 Количество введенных режимов повышенной готовности, чрезвычайных ситуаций.                                                                                                                                 0.5 Уровень охвата населения средствами оповещения </t>
    </r>
    <r>
      <rPr>
        <sz val="10"/>
        <rFont val="Times New Roman"/>
        <family val="1"/>
        <charset val="204"/>
      </rPr>
      <t xml:space="preserve">                                                                                                                     3.6. Оснащение волонтеров противопожарным оборудованием, резервным запасом питьевой воды, СИЗ при тушении лесных пожаров.                                                                                                                3.7. Количество приобретенных и установленных IP-камер.                                                                                                          3.8. Количество принятых и обработанных сообщения по системе 112                                                        </t>
    </r>
  </si>
  <si>
    <t>Размещение в местных СМИ и в сети интернет отчетов о состоянии аварийности на территории Печенгского муниципального округа;       Размещение а метсных СМИ и в сети интернет информации о проводимых профилактических операциях по линии БДД;</t>
  </si>
  <si>
    <t>ОМВД России "Печенгский"</t>
  </si>
  <si>
    <t>Установка (обновление) наглядных стендов по безопасности дорожного движения в образовательных и дошкольных учреждений;   Выдача учащимся начальных классов светоотражающих фликеров;      Проведение тематических занятий в школьных и дошкольных учреждениях по безопасности дорожного движения;</t>
  </si>
  <si>
    <t>Отдел образования</t>
  </si>
  <si>
    <t xml:space="preserve">Мероприятие "Информационно-пропагандистское сопровождение профилактики правонарушений и преступлений" </t>
  </si>
  <si>
    <t>Размещение в местных СМИ и в сети интернет отчетов о состоянии преступности на территории Печенгского муниципального округа;       Размещение а метсных СМИ и в сети интернет информации о проводимых профилактических меоприятий;                                               Привлечение к охране общественного порядка народную дружину.</t>
  </si>
  <si>
    <t>Отдел ГО, ЧС и ПБ;                                                МКУ "ЕДДС";                      Отдел образования</t>
  </si>
  <si>
    <t>Отдел ГО, ЧС и ПБ;                                         МКУ "ЕДДС"</t>
  </si>
  <si>
    <t>Отдел ГО, ЧС и ПБ; Отдел образования; Отдел КСи МП; ФКУ УИИ УФСИН; подведомственные отделу образования учреждения; подведомственные Отделу КСиМП учреждения</t>
  </si>
  <si>
    <t xml:space="preserve"> Отдел образования;                                            Отдел КСиМП, подведомственные отделу образования учреждения; подведомственные Отделу КСиМП учреждения</t>
  </si>
  <si>
    <t xml:space="preserve"> Отдел образования;                                                    Отдел КСиМП, подведомственные отделу образования учреждения; подведомственные Отделу КСиМП учреждения</t>
  </si>
  <si>
    <t>Отдел ГО, ЧС и ПБ;                                               Отдел образования;                                                  Отдел КСи МП; ФКУ УИИ УФСИН</t>
  </si>
  <si>
    <r>
      <rPr>
        <u/>
        <sz val="10"/>
        <color theme="1"/>
        <rFont val="Times New Roman"/>
        <family val="1"/>
        <charset val="204"/>
      </rPr>
      <t>Комплекс процессных мероприятий 5.</t>
    </r>
    <r>
      <rPr>
        <sz val="10"/>
        <color theme="1"/>
        <rFont val="Times New Roman"/>
        <family val="1"/>
        <charset val="204"/>
      </rPr>
      <t xml:space="preserve"> "Совершенствование системы подготовки населения по вопросам гражданской обороны, способам защиты и действиям в чрезвычайных ситуациях. Обеспечение пожарной безопасности на территории муниципальных образований"</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</si>
</sst>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7" x14ac:knownFonts="1">
    <font>
      <sz val="11"/>
      <color theme="1"/>
      <name val="Calibri"/>
      <family val="2"/>
      <scheme val="minor"/>
    </font>
    <font>
      <sz val="12"/>
      <color theme="1"/>
      <name val="Times New Roman"/>
      <family val="1"/>
      <charset val="204"/>
    </font>
    <font>
      <b/>
      <i/>
      <sz val="12"/>
      <color theme="1"/>
      <name val="Times New Roman"/>
      <family val="1"/>
      <charset val="204"/>
    </font>
    <font>
      <sz val="11"/>
      <color theme="1"/>
      <name val="Calibri"/>
      <family val="2"/>
      <scheme val="minor"/>
    </font>
    <font>
      <b/>
      <sz val="11"/>
      <color theme="1"/>
      <name val="Times New Roman"/>
      <family val="1"/>
      <charset val="204"/>
    </font>
    <font>
      <sz val="11"/>
      <color theme="1"/>
      <name val="Times New Roman"/>
      <family val="1"/>
      <charset val="204"/>
    </font>
    <font>
      <b/>
      <sz val="13"/>
      <name val="Times New Roman"/>
      <family val="1"/>
      <charset val="204"/>
    </font>
    <font>
      <sz val="10"/>
      <name val="Times New Roman"/>
      <family val="1"/>
      <charset val="204"/>
    </font>
    <font>
      <b/>
      <sz val="10"/>
      <color theme="1"/>
      <name val="Times New Roman"/>
      <family val="1"/>
      <charset val="204"/>
    </font>
    <font>
      <sz val="10"/>
      <color theme="1"/>
      <name val="Times New Roman"/>
      <family val="1"/>
      <charset val="204"/>
    </font>
    <font>
      <sz val="10"/>
      <color rgb="FFFF0000"/>
      <name val="Times New Roman"/>
      <family val="1"/>
      <charset val="204"/>
    </font>
    <font>
      <u/>
      <sz val="10"/>
      <color theme="1"/>
      <name val="Times New Roman"/>
      <family val="1"/>
      <charset val="204"/>
    </font>
    <font>
      <i/>
      <sz val="10"/>
      <name val="Times New Roman"/>
      <family val="1"/>
      <charset val="204"/>
    </font>
    <font>
      <sz val="9"/>
      <name val="Times New Roman"/>
      <family val="1"/>
      <charset val="204"/>
    </font>
    <font>
      <b/>
      <sz val="10"/>
      <name val="Times New Roman"/>
      <family val="1"/>
      <charset val="204"/>
    </font>
    <font>
      <sz val="12"/>
      <name val="Times New Roman"/>
      <family val="1"/>
      <charset val="204"/>
    </font>
    <font>
      <sz val="1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43" fontId="3" fillId="0" borderId="0" applyFont="0" applyFill="0" applyBorder="0" applyAlignment="0" applyProtection="0"/>
  </cellStyleXfs>
  <cellXfs count="111">
    <xf numFmtId="0" fontId="0" fillId="0" borderId="0" xfId="0"/>
    <xf numFmtId="0" fontId="1" fillId="0" borderId="0" xfId="0" applyFont="1" applyAlignment="1">
      <alignment wrapText="1"/>
    </xf>
    <xf numFmtId="0" fontId="2" fillId="0" borderId="0" xfId="0" applyFont="1" applyAlignment="1">
      <alignment vertical="center" wrapText="1"/>
    </xf>
    <xf numFmtId="0" fontId="1" fillId="0" borderId="0" xfId="0" applyFont="1" applyAlignment="1">
      <alignment vertical="top" wrapText="1"/>
    </xf>
    <xf numFmtId="0" fontId="8" fillId="0" borderId="1" xfId="0" applyFont="1" applyBorder="1" applyAlignment="1">
      <alignment horizontal="left" vertical="center" wrapText="1"/>
    </xf>
    <xf numFmtId="43" fontId="8" fillId="0" borderId="1" xfId="1" applyFont="1" applyFill="1" applyBorder="1" applyAlignment="1">
      <alignment horizontal="center" vertical="center" wrapText="1"/>
    </xf>
    <xf numFmtId="0" fontId="9" fillId="0" borderId="1" xfId="0" applyFont="1" applyBorder="1" applyAlignment="1">
      <alignment horizontal="left" vertical="center" wrapText="1"/>
    </xf>
    <xf numFmtId="43" fontId="9" fillId="0" borderId="1" xfId="1" applyFont="1" applyFill="1" applyBorder="1" applyAlignment="1">
      <alignment horizontal="center" vertical="center" wrapText="1"/>
    </xf>
    <xf numFmtId="0" fontId="9" fillId="0" borderId="1" xfId="0" applyFont="1" applyBorder="1" applyAlignment="1">
      <alignment horizontal="left" vertical="top" wrapText="1"/>
    </xf>
    <xf numFmtId="43" fontId="8" fillId="0" borderId="1" xfId="1" applyFont="1" applyFill="1" applyBorder="1" applyAlignment="1">
      <alignment horizontal="center" vertical="top" wrapText="1"/>
    </xf>
    <xf numFmtId="43" fontId="9" fillId="0" borderId="1" xfId="1" applyFont="1" applyFill="1" applyBorder="1" applyAlignment="1">
      <alignment horizontal="center" vertical="top" wrapText="1"/>
    </xf>
    <xf numFmtId="0" fontId="8" fillId="0" borderId="2" xfId="0" applyFont="1" applyBorder="1" applyAlignment="1">
      <alignment horizontal="left" vertical="center" wrapText="1"/>
    </xf>
    <xf numFmtId="0" fontId="9"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43" fontId="8" fillId="0" borderId="2" xfId="1" applyFont="1" applyFill="1" applyBorder="1" applyAlignment="1">
      <alignment horizontal="center" vertical="center" wrapText="1"/>
    </xf>
    <xf numFmtId="0" fontId="9" fillId="0" borderId="5" xfId="0" applyFont="1" applyBorder="1" applyAlignment="1">
      <alignment horizontal="left" vertical="top" wrapText="1"/>
    </xf>
    <xf numFmtId="43" fontId="8" fillId="0" borderId="5" xfId="1" applyFont="1" applyFill="1" applyBorder="1" applyAlignment="1">
      <alignment horizontal="center" vertical="top" wrapText="1"/>
    </xf>
    <xf numFmtId="43" fontId="9" fillId="0" borderId="5" xfId="1" applyFont="1" applyFill="1" applyBorder="1" applyAlignment="1">
      <alignment horizontal="center" vertical="top"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14" fillId="0" borderId="1" xfId="0" applyFont="1" applyBorder="1" applyAlignment="1">
      <alignment horizontal="left" vertical="center" wrapText="1"/>
    </xf>
    <xf numFmtId="43" fontId="14" fillId="0" borderId="1" xfId="1" applyFont="1" applyFill="1" applyBorder="1" applyAlignment="1">
      <alignment horizontal="center" vertical="top" wrapText="1"/>
    </xf>
    <xf numFmtId="43" fontId="7" fillId="0" borderId="1" xfId="1" applyFont="1" applyFill="1" applyBorder="1" applyAlignment="1">
      <alignment horizontal="center" vertical="top" wrapText="1"/>
    </xf>
    <xf numFmtId="0" fontId="15" fillId="0" borderId="0" xfId="0" applyFont="1" applyAlignment="1">
      <alignment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14" fillId="0" borderId="1" xfId="0" applyFont="1" applyFill="1" applyBorder="1" applyAlignment="1">
      <alignment horizontal="left" vertical="center" wrapText="1"/>
    </xf>
    <xf numFmtId="0" fontId="15" fillId="0" borderId="0" xfId="0" applyFont="1" applyFill="1" applyAlignment="1">
      <alignment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43" fontId="14" fillId="0" borderId="1" xfId="1" applyFont="1" applyFill="1" applyBorder="1" applyAlignment="1">
      <alignment horizontal="center" vertical="center" wrapText="1"/>
    </xf>
    <xf numFmtId="43" fontId="7" fillId="0" borderId="1" xfId="1" applyFont="1" applyFill="1" applyBorder="1" applyAlignment="1">
      <alignment horizontal="center" vertical="center" wrapText="1"/>
    </xf>
    <xf numFmtId="0" fontId="8" fillId="0" borderId="6" xfId="0" applyFont="1" applyBorder="1" applyAlignment="1">
      <alignment horizontal="left" vertical="top" wrapText="1"/>
    </xf>
    <xf numFmtId="43" fontId="8" fillId="0" borderId="6" xfId="1" applyFont="1" applyFill="1" applyBorder="1" applyAlignment="1">
      <alignment horizontal="center" vertical="top" wrapText="1"/>
    </xf>
    <xf numFmtId="49" fontId="7" fillId="0" borderId="5" xfId="1" applyNumberFormat="1" applyFont="1" applyFill="1" applyBorder="1" applyAlignment="1">
      <alignment horizontal="left" vertical="top" wrapText="1"/>
    </xf>
    <xf numFmtId="49" fontId="7" fillId="0" borderId="3" xfId="1" applyNumberFormat="1" applyFont="1" applyFill="1" applyBorder="1" applyAlignment="1">
      <alignment horizontal="left" vertical="top" wrapText="1"/>
    </xf>
    <xf numFmtId="49" fontId="7" fillId="0" borderId="2" xfId="1" applyNumberFormat="1"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3" xfId="0" applyFont="1" applyFill="1" applyBorder="1" applyAlignment="1">
      <alignment horizontal="left" vertical="top" wrapText="1"/>
    </xf>
    <xf numFmtId="49" fontId="16" fillId="0" borderId="5" xfId="0" applyNumberFormat="1" applyFont="1" applyFill="1" applyBorder="1" applyAlignment="1">
      <alignment horizontal="center" vertical="top" wrapText="1"/>
    </xf>
    <xf numFmtId="49" fontId="16" fillId="0" borderId="3" xfId="0" applyNumberFormat="1" applyFont="1" applyFill="1" applyBorder="1" applyAlignment="1">
      <alignment horizontal="center" vertical="top" wrapText="1"/>
    </xf>
    <xf numFmtId="49" fontId="16" fillId="0" borderId="2" xfId="0" applyNumberFormat="1" applyFont="1" applyFill="1" applyBorder="1" applyAlignment="1">
      <alignment horizontal="center" vertical="top" wrapText="1"/>
    </xf>
    <xf numFmtId="0" fontId="7" fillId="0" borderId="2" xfId="0" applyFont="1" applyFill="1" applyBorder="1" applyAlignment="1">
      <alignment horizontal="left" vertical="top" wrapText="1"/>
    </xf>
    <xf numFmtId="0" fontId="7" fillId="0" borderId="1" xfId="0" applyFont="1" applyFill="1" applyBorder="1" applyAlignment="1">
      <alignment horizontal="center" vertical="top" wrapText="1"/>
    </xf>
    <xf numFmtId="49" fontId="7" fillId="0" borderId="1" xfId="1" applyNumberFormat="1" applyFont="1" applyFill="1" applyBorder="1" applyAlignment="1">
      <alignment horizontal="left" vertical="top" wrapText="1"/>
    </xf>
    <xf numFmtId="0" fontId="7" fillId="0" borderId="5"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2" xfId="0" applyFont="1" applyFill="1" applyBorder="1" applyAlignment="1">
      <alignment horizontal="center"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9" fillId="0" borderId="1" xfId="0" applyFont="1" applyBorder="1" applyAlignment="1">
      <alignment horizontal="center" vertical="top" wrapText="1"/>
    </xf>
    <xf numFmtId="43" fontId="7" fillId="0" borderId="5" xfId="1" applyFont="1" applyFill="1" applyBorder="1" applyAlignment="1">
      <alignment horizontal="left" vertical="top" wrapText="1"/>
    </xf>
    <xf numFmtId="43" fontId="7" fillId="0" borderId="3" xfId="1" applyFont="1" applyFill="1" applyBorder="1" applyAlignment="1">
      <alignment horizontal="left" vertical="top" wrapText="1"/>
    </xf>
    <xf numFmtId="43" fontId="7" fillId="0" borderId="2" xfId="1" applyFont="1" applyFill="1" applyBorder="1" applyAlignment="1">
      <alignment horizontal="left" vertical="top" wrapText="1"/>
    </xf>
    <xf numFmtId="0" fontId="13" fillId="0" borderId="5"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2" xfId="0" applyFont="1" applyFill="1" applyBorder="1" applyAlignment="1">
      <alignment horizontal="center"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4" fillId="3" borderId="5"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0" borderId="5" xfId="0" applyFont="1" applyBorder="1" applyAlignment="1">
      <alignment horizontal="center" vertical="top" wrapText="1"/>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5" fillId="0" borderId="5" xfId="0" applyFont="1" applyBorder="1" applyAlignment="1">
      <alignment horizontal="center" vertical="top" wrapText="1"/>
    </xf>
    <xf numFmtId="43" fontId="9" fillId="0" borderId="5" xfId="1" applyFont="1" applyFill="1" applyBorder="1" applyAlignment="1">
      <alignment horizontal="center" vertical="center" wrapText="1"/>
    </xf>
    <xf numFmtId="43" fontId="9" fillId="0" borderId="3" xfId="1" applyFont="1" applyFill="1" applyBorder="1" applyAlignment="1">
      <alignment horizontal="center" vertical="center" wrapText="1"/>
    </xf>
    <xf numFmtId="0" fontId="9" fillId="0" borderId="5" xfId="0" applyFont="1" applyBorder="1" applyAlignment="1">
      <alignment horizontal="center" vertical="top" wrapText="1"/>
    </xf>
    <xf numFmtId="0" fontId="9" fillId="2" borderId="3" xfId="0" applyFont="1" applyFill="1" applyBorder="1" applyAlignment="1">
      <alignment horizontal="left" vertical="top" wrapText="1"/>
    </xf>
    <xf numFmtId="0" fontId="9" fillId="2" borderId="2" xfId="0" applyFont="1" applyFill="1" applyBorder="1" applyAlignment="1">
      <alignment horizontal="left" vertical="top" wrapText="1"/>
    </xf>
    <xf numFmtId="49" fontId="10" fillId="2" borderId="5" xfId="1" applyNumberFormat="1" applyFont="1" applyFill="1" applyBorder="1" applyAlignment="1">
      <alignment horizontal="left" vertical="top" wrapText="1"/>
    </xf>
    <xf numFmtId="49" fontId="7" fillId="2" borderId="3" xfId="1" applyNumberFormat="1" applyFont="1" applyFill="1" applyBorder="1" applyAlignment="1">
      <alignment horizontal="left" vertical="top" wrapText="1"/>
    </xf>
    <xf numFmtId="0" fontId="4" fillId="4" borderId="5" xfId="0" applyFont="1" applyFill="1" applyBorder="1" applyAlignment="1">
      <alignment horizontal="center" vertical="top" wrapText="1"/>
    </xf>
    <xf numFmtId="0" fontId="7" fillId="0" borderId="5" xfId="0" applyFont="1" applyBorder="1" applyAlignment="1">
      <alignment horizontal="left" vertical="top" wrapText="1"/>
    </xf>
    <xf numFmtId="0" fontId="7" fillId="2" borderId="3" xfId="0" applyFont="1" applyFill="1" applyBorder="1" applyAlignment="1">
      <alignment horizontal="left" vertical="top" wrapText="1"/>
    </xf>
    <xf numFmtId="0" fontId="7" fillId="2" borderId="2" xfId="0" applyFont="1" applyFill="1" applyBorder="1" applyAlignment="1">
      <alignment horizontal="left" vertical="top" wrapText="1"/>
    </xf>
    <xf numFmtId="0" fontId="9" fillId="0" borderId="0" xfId="0" applyFont="1" applyAlignment="1">
      <alignment horizontal="left" vertical="top"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43" fontId="8" fillId="0" borderId="5" xfId="1" applyFont="1" applyFill="1" applyBorder="1" applyAlignment="1">
      <alignment horizontal="center" vertical="center" wrapText="1"/>
    </xf>
    <xf numFmtId="43" fontId="8" fillId="0" borderId="3" xfId="1" applyFont="1" applyFill="1" applyBorder="1" applyAlignment="1">
      <alignment horizontal="center" vertical="center" wrapText="1"/>
    </xf>
    <xf numFmtId="43" fontId="8" fillId="0" borderId="2" xfId="1"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5" fillId="0" borderId="7" xfId="0" applyFont="1" applyBorder="1" applyAlignment="1">
      <alignment horizontal="center" vertical="top" wrapText="1"/>
    </xf>
    <xf numFmtId="0" fontId="13" fillId="0" borderId="7" xfId="0" applyFont="1" applyFill="1" applyBorder="1" applyAlignment="1">
      <alignment horizontal="center" vertical="top" wrapText="1"/>
    </xf>
    <xf numFmtId="43" fontId="8" fillId="0" borderId="7" xfId="1" applyFont="1" applyFill="1" applyBorder="1" applyAlignment="1">
      <alignment horizontal="center" vertical="center" wrapText="1"/>
    </xf>
    <xf numFmtId="0" fontId="9" fillId="0" borderId="5"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2" xfId="0" applyFont="1" applyFill="1" applyBorder="1" applyAlignment="1">
      <alignment horizontal="left" vertical="top" wrapText="1"/>
    </xf>
    <xf numFmtId="0" fontId="4" fillId="0" borderId="2" xfId="0" applyFont="1" applyBorder="1" applyAlignment="1">
      <alignment horizontal="center" vertical="top" wrapText="1"/>
    </xf>
    <xf numFmtId="0" fontId="5" fillId="0" borderId="1" xfId="0" applyFont="1" applyBorder="1" applyAlignment="1">
      <alignment horizontal="center" vertical="top" wrapText="1"/>
    </xf>
    <xf numFmtId="49" fontId="9" fillId="0" borderId="5" xfId="1" applyNumberFormat="1" applyFont="1" applyFill="1" applyBorder="1" applyAlignment="1">
      <alignment horizontal="left" vertical="top" wrapText="1"/>
    </xf>
    <xf numFmtId="49" fontId="9" fillId="0" borderId="3" xfId="1" applyNumberFormat="1" applyFont="1" applyFill="1" applyBorder="1" applyAlignment="1">
      <alignment horizontal="left" vertical="top" wrapText="1"/>
    </xf>
    <xf numFmtId="14" fontId="9" fillId="0" borderId="5" xfId="0" applyNumberFormat="1" applyFont="1" applyBorder="1" applyAlignment="1">
      <alignment horizontal="center" vertical="top" wrapText="1"/>
    </xf>
    <xf numFmtId="16" fontId="4" fillId="4" borderId="5" xfId="0" applyNumberFormat="1" applyFont="1" applyFill="1" applyBorder="1" applyAlignment="1">
      <alignment horizontal="center" vertical="top" wrapText="1"/>
    </xf>
    <xf numFmtId="16" fontId="4" fillId="4" borderId="3" xfId="0" applyNumberFormat="1"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2" xfId="0" applyFont="1" applyFill="1" applyBorder="1" applyAlignment="1">
      <alignment horizontal="center" vertical="top"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4"/>
  <sheetViews>
    <sheetView tabSelected="1" zoomScaleNormal="100" workbookViewId="0">
      <pane ySplit="4" topLeftCell="A68" activePane="bottomLeft" state="frozen"/>
      <selection pane="bottomLeft" activeCell="B75" sqref="B75:B79"/>
    </sheetView>
  </sheetViews>
  <sheetFormatPr defaultColWidth="8.85546875" defaultRowHeight="15.75" x14ac:dyDescent="0.25"/>
  <cols>
    <col min="1" max="1" width="6.5703125" style="1" customWidth="1"/>
    <col min="2" max="2" width="33.28515625" style="1" customWidth="1"/>
    <col min="3" max="3" width="11.5703125" style="1" customWidth="1"/>
    <col min="4" max="4" width="9.85546875" style="1" customWidth="1"/>
    <col min="5" max="5" width="14.85546875" style="1" customWidth="1"/>
    <col min="6" max="8" width="14.7109375" style="1" customWidth="1"/>
    <col min="9" max="9" width="56.5703125" style="1" customWidth="1"/>
    <col min="10" max="10" width="20.85546875" style="1" customWidth="1"/>
    <col min="11" max="16384" width="8.85546875" style="1"/>
  </cols>
  <sheetData>
    <row r="1" spans="1:10" ht="16.5" customHeight="1" x14ac:dyDescent="0.25">
      <c r="I1" s="83"/>
      <c r="J1" s="83"/>
    </row>
    <row r="2" spans="1:10" ht="28.5" customHeight="1" x14ac:dyDescent="0.25">
      <c r="A2" s="89" t="s">
        <v>73</v>
      </c>
      <c r="B2" s="89"/>
      <c r="C2" s="89"/>
      <c r="D2" s="89"/>
      <c r="E2" s="89"/>
      <c r="F2" s="89"/>
      <c r="G2" s="89"/>
      <c r="H2" s="89"/>
      <c r="I2" s="89"/>
      <c r="J2" s="89"/>
    </row>
    <row r="3" spans="1:10" ht="19.5" customHeight="1" x14ac:dyDescent="0.25">
      <c r="A3" s="91" t="s">
        <v>0</v>
      </c>
      <c r="B3" s="91" t="s">
        <v>13</v>
      </c>
      <c r="C3" s="91" t="s">
        <v>12</v>
      </c>
      <c r="D3" s="90" t="s">
        <v>23</v>
      </c>
      <c r="E3" s="90"/>
      <c r="F3" s="90"/>
      <c r="G3" s="90"/>
      <c r="H3" s="90"/>
      <c r="I3" s="84" t="s">
        <v>44</v>
      </c>
      <c r="J3" s="91" t="s">
        <v>10</v>
      </c>
    </row>
    <row r="4" spans="1:10" s="2" customFormat="1" ht="46.5" customHeight="1" x14ac:dyDescent="0.25">
      <c r="A4" s="92"/>
      <c r="B4" s="92"/>
      <c r="C4" s="92"/>
      <c r="D4" s="12" t="s">
        <v>11</v>
      </c>
      <c r="E4" s="13" t="s">
        <v>9</v>
      </c>
      <c r="F4" s="12">
        <v>2026</v>
      </c>
      <c r="G4" s="12">
        <v>2027</v>
      </c>
      <c r="H4" s="12">
        <v>2028</v>
      </c>
      <c r="I4" s="85"/>
      <c r="J4" s="92"/>
    </row>
    <row r="5" spans="1:10" s="3" customFormat="1" ht="18" customHeight="1" x14ac:dyDescent="0.25">
      <c r="A5" s="68">
        <v>0</v>
      </c>
      <c r="B5" s="68" t="s">
        <v>15</v>
      </c>
      <c r="C5" s="71" t="s">
        <v>5</v>
      </c>
      <c r="D5" s="4" t="s">
        <v>8</v>
      </c>
      <c r="E5" s="5">
        <f>SUM(F5:H5)</f>
        <v>226998680</v>
      </c>
      <c r="F5" s="5">
        <f>SUM(F6:F9)</f>
        <v>36958860</v>
      </c>
      <c r="G5" s="5">
        <f t="shared" ref="G5:H5" si="0">SUM(G6:G9)</f>
        <v>95013660</v>
      </c>
      <c r="H5" s="5">
        <f t="shared" si="0"/>
        <v>95026160</v>
      </c>
      <c r="I5" s="86" t="s">
        <v>14</v>
      </c>
      <c r="J5" s="57" t="s">
        <v>87</v>
      </c>
    </row>
    <row r="6" spans="1:10" s="3" customFormat="1" ht="15.75" customHeight="1" x14ac:dyDescent="0.25">
      <c r="A6" s="93"/>
      <c r="B6" s="93"/>
      <c r="C6" s="69"/>
      <c r="D6" s="4" t="s">
        <v>3</v>
      </c>
      <c r="E6" s="5">
        <f t="shared" ref="E6:E9" si="1">SUM(F6:H6)</f>
        <v>71387910</v>
      </c>
      <c r="F6" s="5">
        <f t="shared" ref="F6:H9" si="2">F11+F41+F66+F116</f>
        <v>26450770</v>
      </c>
      <c r="G6" s="5">
        <f t="shared" si="2"/>
        <v>22462320</v>
      </c>
      <c r="H6" s="5">
        <f t="shared" si="2"/>
        <v>22474820</v>
      </c>
      <c r="I6" s="87"/>
      <c r="J6" s="58"/>
    </row>
    <row r="7" spans="1:10" s="3" customFormat="1" ht="15.75" customHeight="1" x14ac:dyDescent="0.25">
      <c r="A7" s="93"/>
      <c r="B7" s="93"/>
      <c r="C7" s="69"/>
      <c r="D7" s="4" t="s">
        <v>2</v>
      </c>
      <c r="E7" s="5">
        <f t="shared" si="1"/>
        <v>11526720</v>
      </c>
      <c r="F7" s="5">
        <f t="shared" si="2"/>
        <v>778380</v>
      </c>
      <c r="G7" s="5">
        <f t="shared" si="2"/>
        <v>5374170</v>
      </c>
      <c r="H7" s="5">
        <f t="shared" si="2"/>
        <v>5374170</v>
      </c>
      <c r="I7" s="87"/>
      <c r="J7" s="58"/>
    </row>
    <row r="8" spans="1:10" s="3" customFormat="1" ht="15.75" customHeight="1" x14ac:dyDescent="0.25">
      <c r="A8" s="93"/>
      <c r="B8" s="93"/>
      <c r="C8" s="69"/>
      <c r="D8" s="4" t="s">
        <v>1</v>
      </c>
      <c r="E8" s="5">
        <f t="shared" si="1"/>
        <v>144084050</v>
      </c>
      <c r="F8" s="5">
        <f t="shared" si="2"/>
        <v>9729710</v>
      </c>
      <c r="G8" s="5">
        <f t="shared" si="2"/>
        <v>67177170</v>
      </c>
      <c r="H8" s="5">
        <f t="shared" si="2"/>
        <v>67177170</v>
      </c>
      <c r="I8" s="87"/>
      <c r="J8" s="58"/>
    </row>
    <row r="9" spans="1:10" s="3" customFormat="1" ht="94.5" customHeight="1" thickBot="1" x14ac:dyDescent="0.3">
      <c r="A9" s="94"/>
      <c r="B9" s="94"/>
      <c r="C9" s="95"/>
      <c r="D9" s="32" t="s">
        <v>4</v>
      </c>
      <c r="E9" s="33">
        <f t="shared" si="1"/>
        <v>0</v>
      </c>
      <c r="F9" s="33">
        <f t="shared" si="2"/>
        <v>0</v>
      </c>
      <c r="G9" s="33">
        <f t="shared" si="2"/>
        <v>0</v>
      </c>
      <c r="H9" s="33">
        <f t="shared" si="2"/>
        <v>0</v>
      </c>
      <c r="I9" s="97"/>
      <c r="J9" s="96"/>
    </row>
    <row r="10" spans="1:10" s="3" customFormat="1" ht="15.75" customHeight="1" x14ac:dyDescent="0.25">
      <c r="A10" s="66">
        <v>1</v>
      </c>
      <c r="B10" s="93" t="s">
        <v>16</v>
      </c>
      <c r="C10" s="69" t="s">
        <v>5</v>
      </c>
      <c r="D10" s="11" t="s">
        <v>8</v>
      </c>
      <c r="E10" s="14">
        <f>SUM(F10:H10)</f>
        <v>0</v>
      </c>
      <c r="F10" s="14">
        <f>SUM(F11:F14)</f>
        <v>0</v>
      </c>
      <c r="G10" s="14">
        <f t="shared" ref="G10" si="3">SUM(G11:G14)</f>
        <v>0</v>
      </c>
      <c r="H10" s="14">
        <f t="shared" ref="H10" si="4">SUM(H11:H14)</f>
        <v>0</v>
      </c>
      <c r="I10" s="87" t="s">
        <v>14</v>
      </c>
      <c r="J10" s="58" t="s">
        <v>88</v>
      </c>
    </row>
    <row r="11" spans="1:10" s="3" customFormat="1" ht="15.75" customHeight="1" x14ac:dyDescent="0.25">
      <c r="A11" s="66"/>
      <c r="B11" s="69"/>
      <c r="C11" s="69"/>
      <c r="D11" s="6" t="s">
        <v>3</v>
      </c>
      <c r="E11" s="5">
        <f t="shared" ref="E11:E14" si="5">SUM(F11:H11)</f>
        <v>0</v>
      </c>
      <c r="F11" s="7">
        <f>F16</f>
        <v>0</v>
      </c>
      <c r="G11" s="7">
        <f>G16</f>
        <v>0</v>
      </c>
      <c r="H11" s="7">
        <f>H16</f>
        <v>0</v>
      </c>
      <c r="I11" s="87"/>
      <c r="J11" s="58"/>
    </row>
    <row r="12" spans="1:10" s="3" customFormat="1" ht="15" customHeight="1" x14ac:dyDescent="0.25">
      <c r="A12" s="66"/>
      <c r="B12" s="69"/>
      <c r="C12" s="69"/>
      <c r="D12" s="6" t="s">
        <v>2</v>
      </c>
      <c r="E12" s="5">
        <f t="shared" si="5"/>
        <v>0</v>
      </c>
      <c r="F12" s="7">
        <f>F17</f>
        <v>0</v>
      </c>
      <c r="G12" s="7">
        <f t="shared" ref="G12:H12" si="6">G17</f>
        <v>0</v>
      </c>
      <c r="H12" s="7">
        <f t="shared" si="6"/>
        <v>0</v>
      </c>
      <c r="I12" s="87"/>
      <c r="J12" s="58"/>
    </row>
    <row r="13" spans="1:10" s="3" customFormat="1" ht="15.75" customHeight="1" x14ac:dyDescent="0.25">
      <c r="A13" s="66"/>
      <c r="B13" s="69"/>
      <c r="C13" s="69"/>
      <c r="D13" s="6" t="s">
        <v>1</v>
      </c>
      <c r="E13" s="5">
        <f t="shared" si="5"/>
        <v>0</v>
      </c>
      <c r="F13" s="7">
        <v>0</v>
      </c>
      <c r="G13" s="7">
        <v>0</v>
      </c>
      <c r="H13" s="7">
        <v>0</v>
      </c>
      <c r="I13" s="87"/>
      <c r="J13" s="58"/>
    </row>
    <row r="14" spans="1:10" s="3" customFormat="1" ht="13.5" customHeight="1" x14ac:dyDescent="0.25">
      <c r="A14" s="66"/>
      <c r="B14" s="69"/>
      <c r="C14" s="69"/>
      <c r="D14" s="6" t="s">
        <v>4</v>
      </c>
      <c r="E14" s="5">
        <f t="shared" si="5"/>
        <v>0</v>
      </c>
      <c r="F14" s="7">
        <v>0</v>
      </c>
      <c r="G14" s="7">
        <v>0</v>
      </c>
      <c r="H14" s="7">
        <v>0</v>
      </c>
      <c r="I14" s="88"/>
      <c r="J14" s="58"/>
    </row>
    <row r="15" spans="1:10" ht="15.75" customHeight="1" x14ac:dyDescent="0.25">
      <c r="A15" s="106" t="s">
        <v>6</v>
      </c>
      <c r="B15" s="62" t="s">
        <v>43</v>
      </c>
      <c r="C15" s="71" t="s">
        <v>5</v>
      </c>
      <c r="D15" s="4" t="s">
        <v>8</v>
      </c>
      <c r="E15" s="5">
        <f>SUM(F15:H15)</f>
        <v>0</v>
      </c>
      <c r="F15" s="5">
        <f>SUM(F16:F19)</f>
        <v>0</v>
      </c>
      <c r="G15" s="5">
        <f t="shared" ref="G15" si="7">SUM(G16:G19)</f>
        <v>0</v>
      </c>
      <c r="H15" s="5">
        <f t="shared" ref="H15" si="8">SUM(H16:H19)</f>
        <v>0</v>
      </c>
      <c r="I15" s="34" t="s">
        <v>36</v>
      </c>
      <c r="J15" s="57" t="s">
        <v>89</v>
      </c>
    </row>
    <row r="16" spans="1:10" ht="15" customHeight="1" x14ac:dyDescent="0.25">
      <c r="A16" s="107"/>
      <c r="B16" s="63"/>
      <c r="C16" s="69"/>
      <c r="D16" s="6" t="s">
        <v>3</v>
      </c>
      <c r="E16" s="5">
        <f t="shared" ref="E16:E19" si="9">SUM(F16:H16)</f>
        <v>0</v>
      </c>
      <c r="F16" s="7">
        <f>F26</f>
        <v>0</v>
      </c>
      <c r="G16" s="7">
        <f t="shared" ref="G16:H16" si="10">G26</f>
        <v>0</v>
      </c>
      <c r="H16" s="7">
        <f t="shared" si="10"/>
        <v>0</v>
      </c>
      <c r="I16" s="35"/>
      <c r="J16" s="58"/>
    </row>
    <row r="17" spans="1:10" ht="15" customHeight="1" x14ac:dyDescent="0.25">
      <c r="A17" s="107"/>
      <c r="B17" s="63"/>
      <c r="C17" s="69"/>
      <c r="D17" s="6" t="s">
        <v>2</v>
      </c>
      <c r="E17" s="5">
        <f t="shared" si="9"/>
        <v>0</v>
      </c>
      <c r="F17" s="7">
        <f>F22</f>
        <v>0</v>
      </c>
      <c r="G17" s="7">
        <f t="shared" ref="G17:H17" si="11">G22</f>
        <v>0</v>
      </c>
      <c r="H17" s="7">
        <f t="shared" si="11"/>
        <v>0</v>
      </c>
      <c r="I17" s="35"/>
      <c r="J17" s="58"/>
    </row>
    <row r="18" spans="1:10" ht="15" customHeight="1" x14ac:dyDescent="0.25">
      <c r="A18" s="107"/>
      <c r="B18" s="63"/>
      <c r="C18" s="69"/>
      <c r="D18" s="6" t="s">
        <v>1</v>
      </c>
      <c r="E18" s="5">
        <f t="shared" si="9"/>
        <v>0</v>
      </c>
      <c r="F18" s="7">
        <v>0</v>
      </c>
      <c r="G18" s="7">
        <v>0</v>
      </c>
      <c r="H18" s="7">
        <v>0</v>
      </c>
      <c r="I18" s="35"/>
      <c r="J18" s="58"/>
    </row>
    <row r="19" spans="1:10" ht="132.75" customHeight="1" x14ac:dyDescent="0.25">
      <c r="A19" s="19"/>
      <c r="B19" s="63"/>
      <c r="C19" s="69"/>
      <c r="D19" s="15" t="s">
        <v>4</v>
      </c>
      <c r="E19" s="16">
        <f t="shared" si="9"/>
        <v>0</v>
      </c>
      <c r="F19" s="17">
        <v>0</v>
      </c>
      <c r="G19" s="17">
        <v>0</v>
      </c>
      <c r="H19" s="17">
        <v>0</v>
      </c>
      <c r="I19" s="36"/>
      <c r="J19" s="59"/>
    </row>
    <row r="20" spans="1:10" ht="15" customHeight="1" x14ac:dyDescent="0.25">
      <c r="A20" s="105" t="s">
        <v>24</v>
      </c>
      <c r="B20" s="62" t="s">
        <v>25</v>
      </c>
      <c r="C20" s="74" t="s">
        <v>5</v>
      </c>
      <c r="D20" s="4" t="s">
        <v>8</v>
      </c>
      <c r="E20" s="5">
        <f t="shared" ref="E20:E24" si="12">SUM(F20:H20)</f>
        <v>0</v>
      </c>
      <c r="F20" s="5">
        <f t="shared" ref="F20:H20" si="13">SUM(F21:F24)</f>
        <v>0</v>
      </c>
      <c r="G20" s="5">
        <f t="shared" si="13"/>
        <v>0</v>
      </c>
      <c r="H20" s="5">
        <f t="shared" si="13"/>
        <v>0</v>
      </c>
      <c r="I20" s="34" t="s">
        <v>65</v>
      </c>
      <c r="J20" s="45" t="s">
        <v>63</v>
      </c>
    </row>
    <row r="21" spans="1:10" ht="15" customHeight="1" x14ac:dyDescent="0.25">
      <c r="A21" s="51"/>
      <c r="B21" s="63"/>
      <c r="C21" s="51"/>
      <c r="D21" s="6" t="s">
        <v>3</v>
      </c>
      <c r="E21" s="5">
        <f t="shared" si="12"/>
        <v>0</v>
      </c>
      <c r="F21" s="7">
        <v>0</v>
      </c>
      <c r="G21" s="7">
        <v>0</v>
      </c>
      <c r="H21" s="7">
        <v>0</v>
      </c>
      <c r="I21" s="35"/>
      <c r="J21" s="46"/>
    </row>
    <row r="22" spans="1:10" ht="15" customHeight="1" x14ac:dyDescent="0.25">
      <c r="A22" s="51"/>
      <c r="B22" s="63"/>
      <c r="C22" s="51"/>
      <c r="D22" s="6" t="s">
        <v>2</v>
      </c>
      <c r="E22" s="5">
        <f t="shared" si="12"/>
        <v>0</v>
      </c>
      <c r="F22" s="7">
        <v>0</v>
      </c>
      <c r="G22" s="7">
        <v>0</v>
      </c>
      <c r="H22" s="7">
        <v>0</v>
      </c>
      <c r="I22" s="35"/>
      <c r="J22" s="46"/>
    </row>
    <row r="23" spans="1:10" ht="12" customHeight="1" x14ac:dyDescent="0.25">
      <c r="A23" s="51"/>
      <c r="B23" s="63"/>
      <c r="C23" s="51"/>
      <c r="D23" s="6" t="s">
        <v>1</v>
      </c>
      <c r="E23" s="5">
        <f t="shared" si="12"/>
        <v>0</v>
      </c>
      <c r="F23" s="7">
        <v>0</v>
      </c>
      <c r="G23" s="7">
        <v>0</v>
      </c>
      <c r="H23" s="7">
        <v>0</v>
      </c>
      <c r="I23" s="35"/>
      <c r="J23" s="46"/>
    </row>
    <row r="24" spans="1:10" ht="15.75" customHeight="1" x14ac:dyDescent="0.25">
      <c r="A24" s="52"/>
      <c r="B24" s="64"/>
      <c r="C24" s="52"/>
      <c r="D24" s="6" t="s">
        <v>4</v>
      </c>
      <c r="E24" s="5">
        <f t="shared" si="12"/>
        <v>0</v>
      </c>
      <c r="F24" s="7">
        <v>0</v>
      </c>
      <c r="G24" s="7">
        <v>0</v>
      </c>
      <c r="H24" s="7">
        <v>0</v>
      </c>
      <c r="I24" s="35"/>
      <c r="J24" s="46"/>
    </row>
    <row r="25" spans="1:10" ht="15.75" customHeight="1" x14ac:dyDescent="0.25">
      <c r="A25" s="106" t="s">
        <v>7</v>
      </c>
      <c r="B25" s="62" t="s">
        <v>35</v>
      </c>
      <c r="C25" s="74" t="s">
        <v>5</v>
      </c>
      <c r="D25" s="4" t="s">
        <v>8</v>
      </c>
      <c r="E25" s="5">
        <f t="shared" ref="E25:E29" si="14">SUM(F25:H25)</f>
        <v>0</v>
      </c>
      <c r="F25" s="5">
        <f t="shared" ref="F25:H25" si="15">SUM(F26:F29)</f>
        <v>0</v>
      </c>
      <c r="G25" s="5">
        <f t="shared" si="15"/>
        <v>0</v>
      </c>
      <c r="H25" s="5">
        <f t="shared" si="15"/>
        <v>0</v>
      </c>
      <c r="I25" s="103" t="s">
        <v>37</v>
      </c>
      <c r="J25" s="45" t="s">
        <v>90</v>
      </c>
    </row>
    <row r="26" spans="1:10" ht="15" customHeight="1" x14ac:dyDescent="0.25">
      <c r="A26" s="107"/>
      <c r="B26" s="63"/>
      <c r="C26" s="51"/>
      <c r="D26" s="6" t="s">
        <v>3</v>
      </c>
      <c r="E26" s="5">
        <f t="shared" si="14"/>
        <v>0</v>
      </c>
      <c r="F26" s="7"/>
      <c r="G26" s="7"/>
      <c r="H26" s="7"/>
      <c r="I26" s="104"/>
      <c r="J26" s="46"/>
    </row>
    <row r="27" spans="1:10" ht="15" customHeight="1" x14ac:dyDescent="0.25">
      <c r="A27" s="107"/>
      <c r="B27" s="63"/>
      <c r="C27" s="51"/>
      <c r="D27" s="6" t="s">
        <v>2</v>
      </c>
      <c r="E27" s="5">
        <f t="shared" si="14"/>
        <v>0</v>
      </c>
      <c r="F27" s="7">
        <v>0</v>
      </c>
      <c r="G27" s="7">
        <v>0</v>
      </c>
      <c r="H27" s="7">
        <v>0</v>
      </c>
      <c r="I27" s="104"/>
      <c r="J27" s="46"/>
    </row>
    <row r="28" spans="1:10" ht="18.75" customHeight="1" x14ac:dyDescent="0.25">
      <c r="A28" s="107"/>
      <c r="B28" s="63"/>
      <c r="C28" s="51"/>
      <c r="D28" s="6" t="s">
        <v>1</v>
      </c>
      <c r="E28" s="5">
        <f t="shared" si="14"/>
        <v>0</v>
      </c>
      <c r="F28" s="7">
        <v>0</v>
      </c>
      <c r="G28" s="7">
        <v>0</v>
      </c>
      <c r="H28" s="7">
        <v>0</v>
      </c>
      <c r="I28" s="104"/>
      <c r="J28" s="46"/>
    </row>
    <row r="29" spans="1:10" ht="124.5" customHeight="1" x14ac:dyDescent="0.25">
      <c r="A29" s="18"/>
      <c r="B29" s="64"/>
      <c r="C29" s="52"/>
      <c r="D29" s="8" t="s">
        <v>4</v>
      </c>
      <c r="E29" s="9">
        <f t="shared" si="14"/>
        <v>0</v>
      </c>
      <c r="F29" s="10">
        <v>0</v>
      </c>
      <c r="G29" s="10">
        <v>0</v>
      </c>
      <c r="H29" s="10">
        <v>0</v>
      </c>
      <c r="I29" s="104"/>
      <c r="J29" s="47"/>
    </row>
    <row r="30" spans="1:10" s="27" customFormat="1" ht="15.75" customHeight="1" x14ac:dyDescent="0.25">
      <c r="A30" s="39" t="s">
        <v>75</v>
      </c>
      <c r="B30" s="37" t="s">
        <v>78</v>
      </c>
      <c r="C30" s="43" t="s">
        <v>5</v>
      </c>
      <c r="D30" s="26" t="s">
        <v>8</v>
      </c>
      <c r="E30" s="21"/>
      <c r="F30" s="22"/>
      <c r="G30" s="22"/>
      <c r="H30" s="22"/>
      <c r="I30" s="44" t="s">
        <v>96</v>
      </c>
      <c r="J30" s="45" t="s">
        <v>97</v>
      </c>
    </row>
    <row r="31" spans="1:10" s="27" customFormat="1" ht="15.75" customHeight="1" x14ac:dyDescent="0.25">
      <c r="A31" s="40"/>
      <c r="B31" s="38"/>
      <c r="C31" s="43"/>
      <c r="D31" s="28" t="s">
        <v>3</v>
      </c>
      <c r="E31" s="21"/>
      <c r="F31" s="22"/>
      <c r="G31" s="22"/>
      <c r="H31" s="22"/>
      <c r="I31" s="44"/>
      <c r="J31" s="46"/>
    </row>
    <row r="32" spans="1:10" s="27" customFormat="1" ht="15.75" customHeight="1" x14ac:dyDescent="0.25">
      <c r="A32" s="40"/>
      <c r="B32" s="38"/>
      <c r="C32" s="43"/>
      <c r="D32" s="28" t="s">
        <v>2</v>
      </c>
      <c r="E32" s="21"/>
      <c r="F32" s="22"/>
      <c r="G32" s="22"/>
      <c r="H32" s="22"/>
      <c r="I32" s="44"/>
      <c r="J32" s="46"/>
    </row>
    <row r="33" spans="1:10" s="27" customFormat="1" ht="15.75" customHeight="1" x14ac:dyDescent="0.25">
      <c r="A33" s="40"/>
      <c r="B33" s="38"/>
      <c r="C33" s="43"/>
      <c r="D33" s="28" t="s">
        <v>1</v>
      </c>
      <c r="E33" s="21"/>
      <c r="F33" s="22"/>
      <c r="G33" s="22"/>
      <c r="H33" s="22"/>
      <c r="I33" s="44"/>
      <c r="J33" s="46"/>
    </row>
    <row r="34" spans="1:10" s="27" customFormat="1" ht="15.75" customHeight="1" x14ac:dyDescent="0.25">
      <c r="A34" s="41"/>
      <c r="B34" s="42"/>
      <c r="C34" s="43"/>
      <c r="D34" s="29" t="s">
        <v>4</v>
      </c>
      <c r="E34" s="21"/>
      <c r="F34" s="22"/>
      <c r="G34" s="22"/>
      <c r="H34" s="22"/>
      <c r="I34" s="44"/>
      <c r="J34" s="47"/>
    </row>
    <row r="35" spans="1:10" s="27" customFormat="1" ht="15.75" customHeight="1" x14ac:dyDescent="0.25">
      <c r="A35" s="39" t="s">
        <v>77</v>
      </c>
      <c r="B35" s="37" t="s">
        <v>76</v>
      </c>
      <c r="C35" s="43" t="s">
        <v>5</v>
      </c>
      <c r="D35" s="26" t="s">
        <v>8</v>
      </c>
      <c r="E35" s="30">
        <f t="shared" ref="E35:E39" si="16">SUM(F35:H35)</f>
        <v>0</v>
      </c>
      <c r="F35" s="30">
        <f t="shared" ref="F35:H35" si="17">SUM(F36:F39)</f>
        <v>0</v>
      </c>
      <c r="G35" s="30">
        <f t="shared" si="17"/>
        <v>0</v>
      </c>
      <c r="H35" s="30">
        <f t="shared" si="17"/>
        <v>0</v>
      </c>
      <c r="I35" s="34" t="s">
        <v>98</v>
      </c>
      <c r="J35" s="37" t="s">
        <v>99</v>
      </c>
    </row>
    <row r="36" spans="1:10" s="27" customFormat="1" ht="15.75" customHeight="1" x14ac:dyDescent="0.25">
      <c r="A36" s="40"/>
      <c r="B36" s="38"/>
      <c r="C36" s="43"/>
      <c r="D36" s="28" t="s">
        <v>3</v>
      </c>
      <c r="E36" s="30">
        <f t="shared" si="16"/>
        <v>0</v>
      </c>
      <c r="F36" s="31"/>
      <c r="G36" s="31"/>
      <c r="H36" s="31"/>
      <c r="I36" s="35"/>
      <c r="J36" s="38"/>
    </row>
    <row r="37" spans="1:10" s="27" customFormat="1" ht="15.75" customHeight="1" x14ac:dyDescent="0.25">
      <c r="A37" s="40"/>
      <c r="B37" s="38"/>
      <c r="C37" s="43"/>
      <c r="D37" s="28" t="s">
        <v>2</v>
      </c>
      <c r="E37" s="30">
        <f t="shared" si="16"/>
        <v>0</v>
      </c>
      <c r="F37" s="31">
        <v>0</v>
      </c>
      <c r="G37" s="31">
        <v>0</v>
      </c>
      <c r="H37" s="31">
        <v>0</v>
      </c>
      <c r="I37" s="35"/>
      <c r="J37" s="38"/>
    </row>
    <row r="38" spans="1:10" s="27" customFormat="1" ht="15.75" customHeight="1" x14ac:dyDescent="0.25">
      <c r="A38" s="40"/>
      <c r="B38" s="38"/>
      <c r="C38" s="43"/>
      <c r="D38" s="28" t="s">
        <v>1</v>
      </c>
      <c r="E38" s="30">
        <f t="shared" si="16"/>
        <v>0</v>
      </c>
      <c r="F38" s="31">
        <v>0</v>
      </c>
      <c r="G38" s="31">
        <v>0</v>
      </c>
      <c r="H38" s="31">
        <v>0</v>
      </c>
      <c r="I38" s="35"/>
      <c r="J38" s="38"/>
    </row>
    <row r="39" spans="1:10" s="27" customFormat="1" ht="15.75" customHeight="1" x14ac:dyDescent="0.25">
      <c r="A39" s="41"/>
      <c r="B39" s="42"/>
      <c r="C39" s="43"/>
      <c r="D39" s="29" t="s">
        <v>4</v>
      </c>
      <c r="E39" s="21">
        <f t="shared" si="16"/>
        <v>0</v>
      </c>
      <c r="F39" s="22">
        <v>0</v>
      </c>
      <c r="G39" s="22">
        <v>0</v>
      </c>
      <c r="H39" s="22">
        <v>0</v>
      </c>
      <c r="I39" s="36"/>
      <c r="J39" s="38"/>
    </row>
    <row r="40" spans="1:10" ht="15.75" customHeight="1" x14ac:dyDescent="0.25">
      <c r="A40" s="66">
        <v>2</v>
      </c>
      <c r="B40" s="93" t="s">
        <v>20</v>
      </c>
      <c r="C40" s="70" t="s">
        <v>5</v>
      </c>
      <c r="D40" s="4" t="s">
        <v>8</v>
      </c>
      <c r="E40" s="5">
        <f>SUM(F40:H40)</f>
        <v>30000</v>
      </c>
      <c r="F40" s="5">
        <f>SUM(F41:F44)</f>
        <v>10000</v>
      </c>
      <c r="G40" s="5">
        <f t="shared" ref="G40" si="18">SUM(G41:G44)</f>
        <v>10000</v>
      </c>
      <c r="H40" s="5">
        <f t="shared" ref="H40" si="19">SUM(H41:H44)</f>
        <v>10000</v>
      </c>
      <c r="I40" s="86" t="s">
        <v>14</v>
      </c>
      <c r="J40" s="58" t="s">
        <v>91</v>
      </c>
    </row>
    <row r="41" spans="1:10" ht="15" customHeight="1" x14ac:dyDescent="0.25">
      <c r="A41" s="66"/>
      <c r="B41" s="93"/>
      <c r="C41" s="102"/>
      <c r="D41" s="6" t="s">
        <v>3</v>
      </c>
      <c r="E41" s="5">
        <f t="shared" ref="E41:E44" si="20">SUM(F41:H41)</f>
        <v>30000</v>
      </c>
      <c r="F41" s="7">
        <f>F46+F56</f>
        <v>10000</v>
      </c>
      <c r="G41" s="7">
        <f t="shared" ref="G41:H41" si="21">G46+G56</f>
        <v>10000</v>
      </c>
      <c r="H41" s="7">
        <f t="shared" si="21"/>
        <v>10000</v>
      </c>
      <c r="I41" s="87"/>
      <c r="J41" s="58"/>
    </row>
    <row r="42" spans="1:10" ht="15" customHeight="1" x14ac:dyDescent="0.25">
      <c r="A42" s="66"/>
      <c r="B42" s="93"/>
      <c r="C42" s="102"/>
      <c r="D42" s="6" t="s">
        <v>2</v>
      </c>
      <c r="E42" s="5">
        <f t="shared" si="20"/>
        <v>0</v>
      </c>
      <c r="F42" s="7">
        <f>F47+F57</f>
        <v>0</v>
      </c>
      <c r="G42" s="7">
        <f t="shared" ref="G42:H42" si="22">G47+G57</f>
        <v>0</v>
      </c>
      <c r="H42" s="7">
        <f t="shared" si="22"/>
        <v>0</v>
      </c>
      <c r="I42" s="87"/>
      <c r="J42" s="58"/>
    </row>
    <row r="43" spans="1:10" x14ac:dyDescent="0.25">
      <c r="A43" s="66"/>
      <c r="B43" s="93"/>
      <c r="C43" s="102"/>
      <c r="D43" s="6" t="s">
        <v>1</v>
      </c>
      <c r="E43" s="5">
        <f t="shared" si="20"/>
        <v>0</v>
      </c>
      <c r="F43" s="7">
        <f>F48+F58</f>
        <v>0</v>
      </c>
      <c r="G43" s="7">
        <f t="shared" ref="G43:H43" si="23">G48+G58</f>
        <v>0</v>
      </c>
      <c r="H43" s="7">
        <f t="shared" si="23"/>
        <v>0</v>
      </c>
      <c r="I43" s="87"/>
      <c r="J43" s="58"/>
    </row>
    <row r="44" spans="1:10" x14ac:dyDescent="0.25">
      <c r="A44" s="67"/>
      <c r="B44" s="101"/>
      <c r="C44" s="102"/>
      <c r="D44" s="6" t="s">
        <v>4</v>
      </c>
      <c r="E44" s="5">
        <f t="shared" si="20"/>
        <v>0</v>
      </c>
      <c r="F44" s="7">
        <f>F49+F59</f>
        <v>0</v>
      </c>
      <c r="G44" s="7">
        <f t="shared" ref="G44:H44" si="24">G49+G59</f>
        <v>0</v>
      </c>
      <c r="H44" s="7">
        <f t="shared" si="24"/>
        <v>0</v>
      </c>
      <c r="I44" s="88"/>
      <c r="J44" s="59"/>
    </row>
    <row r="45" spans="1:10" ht="15.75" customHeight="1" x14ac:dyDescent="0.25">
      <c r="A45" s="79" t="s">
        <v>39</v>
      </c>
      <c r="B45" s="62" t="s">
        <v>42</v>
      </c>
      <c r="C45" s="74" t="s">
        <v>5</v>
      </c>
      <c r="D45" s="4" t="s">
        <v>8</v>
      </c>
      <c r="E45" s="5">
        <f>SUM(F45:H45)</f>
        <v>0</v>
      </c>
      <c r="F45" s="5">
        <f>SUM(F46:F49)</f>
        <v>0</v>
      </c>
      <c r="G45" s="5">
        <f t="shared" ref="G45" si="25">SUM(G46:G49)</f>
        <v>0</v>
      </c>
      <c r="H45" s="5">
        <f t="shared" ref="H45" si="26">SUM(H46:H49)</f>
        <v>0</v>
      </c>
      <c r="I45" s="34" t="s">
        <v>38</v>
      </c>
      <c r="J45" s="58" t="s">
        <v>92</v>
      </c>
    </row>
    <row r="46" spans="1:10" ht="15" customHeight="1" x14ac:dyDescent="0.25">
      <c r="A46" s="60"/>
      <c r="B46" s="63"/>
      <c r="C46" s="51"/>
      <c r="D46" s="6" t="s">
        <v>3</v>
      </c>
      <c r="E46" s="5">
        <f t="shared" ref="E46:E49" si="27">SUM(F46:H46)</f>
        <v>0</v>
      </c>
      <c r="F46" s="7">
        <v>0</v>
      </c>
      <c r="G46" s="7">
        <v>0</v>
      </c>
      <c r="H46" s="7">
        <v>0</v>
      </c>
      <c r="I46" s="35"/>
      <c r="J46" s="58"/>
    </row>
    <row r="47" spans="1:10" ht="15.75" customHeight="1" x14ac:dyDescent="0.25">
      <c r="A47" s="60"/>
      <c r="B47" s="63"/>
      <c r="C47" s="51"/>
      <c r="D47" s="6" t="s">
        <v>2</v>
      </c>
      <c r="E47" s="5">
        <f t="shared" si="27"/>
        <v>0</v>
      </c>
      <c r="F47" s="7">
        <f t="shared" ref="F47:H49" si="28">F57+F62</f>
        <v>0</v>
      </c>
      <c r="G47" s="7">
        <f t="shared" si="28"/>
        <v>0</v>
      </c>
      <c r="H47" s="7">
        <f t="shared" si="28"/>
        <v>0</v>
      </c>
      <c r="I47" s="35"/>
      <c r="J47" s="58"/>
    </row>
    <row r="48" spans="1:10" ht="15.75" customHeight="1" x14ac:dyDescent="0.25">
      <c r="A48" s="60"/>
      <c r="B48" s="63"/>
      <c r="C48" s="51"/>
      <c r="D48" s="6" t="s">
        <v>1</v>
      </c>
      <c r="E48" s="5">
        <f t="shared" si="27"/>
        <v>0</v>
      </c>
      <c r="F48" s="7">
        <f t="shared" si="28"/>
        <v>0</v>
      </c>
      <c r="G48" s="7">
        <f t="shared" si="28"/>
        <v>0</v>
      </c>
      <c r="H48" s="7">
        <f t="shared" si="28"/>
        <v>0</v>
      </c>
      <c r="I48" s="35"/>
      <c r="J48" s="58"/>
    </row>
    <row r="49" spans="1:10" ht="18" customHeight="1" x14ac:dyDescent="0.25">
      <c r="A49" s="61"/>
      <c r="B49" s="64"/>
      <c r="C49" s="52"/>
      <c r="D49" s="8" t="s">
        <v>4</v>
      </c>
      <c r="E49" s="9">
        <f t="shared" si="27"/>
        <v>0</v>
      </c>
      <c r="F49" s="10">
        <f t="shared" si="28"/>
        <v>0</v>
      </c>
      <c r="G49" s="10">
        <f t="shared" si="28"/>
        <v>0</v>
      </c>
      <c r="H49" s="10">
        <f t="shared" si="28"/>
        <v>0</v>
      </c>
      <c r="I49" s="35"/>
      <c r="J49" s="59"/>
    </row>
    <row r="50" spans="1:10" s="23" customFormat="1" ht="15.75" customHeight="1" x14ac:dyDescent="0.25">
      <c r="A50" s="39" t="s">
        <v>79</v>
      </c>
      <c r="B50" s="48" t="s">
        <v>100</v>
      </c>
      <c r="C50" s="50" t="s">
        <v>5</v>
      </c>
      <c r="D50" s="20" t="s">
        <v>8</v>
      </c>
      <c r="E50" s="30"/>
      <c r="F50" s="30"/>
      <c r="G50" s="30"/>
      <c r="H50" s="30"/>
      <c r="I50" s="34" t="s">
        <v>101</v>
      </c>
      <c r="J50" s="45" t="s">
        <v>97</v>
      </c>
    </row>
    <row r="51" spans="1:10" s="23" customFormat="1" ht="15.75" customHeight="1" x14ac:dyDescent="0.25">
      <c r="A51" s="40"/>
      <c r="B51" s="48"/>
      <c r="C51" s="50"/>
      <c r="D51" s="24" t="s">
        <v>3</v>
      </c>
      <c r="E51" s="30"/>
      <c r="F51" s="31"/>
      <c r="G51" s="31"/>
      <c r="H51" s="31"/>
      <c r="I51" s="35"/>
      <c r="J51" s="46"/>
    </row>
    <row r="52" spans="1:10" s="23" customFormat="1" ht="15.75" customHeight="1" x14ac:dyDescent="0.25">
      <c r="A52" s="40"/>
      <c r="B52" s="48"/>
      <c r="C52" s="50"/>
      <c r="D52" s="24" t="s">
        <v>2</v>
      </c>
      <c r="E52" s="30"/>
      <c r="F52" s="31"/>
      <c r="G52" s="31"/>
      <c r="H52" s="31"/>
      <c r="I52" s="35"/>
      <c r="J52" s="46"/>
    </row>
    <row r="53" spans="1:10" s="23" customFormat="1" ht="15.75" customHeight="1" x14ac:dyDescent="0.25">
      <c r="A53" s="40"/>
      <c r="B53" s="48"/>
      <c r="C53" s="50"/>
      <c r="D53" s="24" t="s">
        <v>1</v>
      </c>
      <c r="E53" s="30"/>
      <c r="F53" s="31"/>
      <c r="G53" s="31"/>
      <c r="H53" s="31"/>
      <c r="I53" s="35"/>
      <c r="J53" s="46"/>
    </row>
    <row r="54" spans="1:10" s="23" customFormat="1" ht="15.75" customHeight="1" x14ac:dyDescent="0.25">
      <c r="A54" s="41"/>
      <c r="B54" s="49"/>
      <c r="C54" s="50"/>
      <c r="D54" s="25" t="s">
        <v>4</v>
      </c>
      <c r="E54" s="21"/>
      <c r="F54" s="22"/>
      <c r="G54" s="22"/>
      <c r="H54" s="22"/>
      <c r="I54" s="36"/>
      <c r="J54" s="46"/>
    </row>
    <row r="55" spans="1:10" ht="15.75" customHeight="1" x14ac:dyDescent="0.25">
      <c r="A55" s="79" t="s">
        <v>40</v>
      </c>
      <c r="B55" s="62" t="s">
        <v>41</v>
      </c>
      <c r="C55" s="74" t="s">
        <v>5</v>
      </c>
      <c r="D55" s="4" t="s">
        <v>8</v>
      </c>
      <c r="E55" s="5">
        <f>SUM(F55:H55)</f>
        <v>30000</v>
      </c>
      <c r="F55" s="5">
        <f>SUM(F56:F59)</f>
        <v>10000</v>
      </c>
      <c r="G55" s="5">
        <f t="shared" ref="G55" si="29">SUM(G56:G59)</f>
        <v>10000</v>
      </c>
      <c r="H55" s="5">
        <f t="shared" ref="H55" si="30">SUM(H56:H59)</f>
        <v>10000</v>
      </c>
      <c r="I55" s="34" t="s">
        <v>80</v>
      </c>
      <c r="J55" s="58" t="s">
        <v>93</v>
      </c>
    </row>
    <row r="56" spans="1:10" ht="15.75" customHeight="1" x14ac:dyDescent="0.25">
      <c r="A56" s="60"/>
      <c r="B56" s="63"/>
      <c r="C56" s="51"/>
      <c r="D56" s="6" t="s">
        <v>3</v>
      </c>
      <c r="E56" s="5">
        <f t="shared" ref="E56:E74" si="31">SUM(F56:H56)</f>
        <v>30000</v>
      </c>
      <c r="F56" s="7">
        <f>F61</f>
        <v>10000</v>
      </c>
      <c r="G56" s="7">
        <f>G61</f>
        <v>10000</v>
      </c>
      <c r="H56" s="7">
        <f>H61</f>
        <v>10000</v>
      </c>
      <c r="I56" s="35"/>
      <c r="J56" s="58"/>
    </row>
    <row r="57" spans="1:10" ht="15.75" customHeight="1" x14ac:dyDescent="0.25">
      <c r="A57" s="60"/>
      <c r="B57" s="63"/>
      <c r="C57" s="51"/>
      <c r="D57" s="6" t="s">
        <v>2</v>
      </c>
      <c r="E57" s="5">
        <f t="shared" si="31"/>
        <v>0</v>
      </c>
      <c r="F57" s="7">
        <v>0</v>
      </c>
      <c r="G57" s="7">
        <v>0</v>
      </c>
      <c r="H57" s="7">
        <v>0</v>
      </c>
      <c r="I57" s="35"/>
      <c r="J57" s="58"/>
    </row>
    <row r="58" spans="1:10" ht="15.75" customHeight="1" x14ac:dyDescent="0.25">
      <c r="A58" s="60"/>
      <c r="B58" s="63"/>
      <c r="C58" s="51"/>
      <c r="D58" s="6" t="s">
        <v>1</v>
      </c>
      <c r="E58" s="5">
        <f t="shared" si="31"/>
        <v>0</v>
      </c>
      <c r="F58" s="7">
        <v>0</v>
      </c>
      <c r="G58" s="7">
        <v>0</v>
      </c>
      <c r="H58" s="7">
        <v>0</v>
      </c>
      <c r="I58" s="35"/>
      <c r="J58" s="58"/>
    </row>
    <row r="59" spans="1:10" ht="246.75" customHeight="1" x14ac:dyDescent="0.25">
      <c r="A59" s="18"/>
      <c r="B59" s="64"/>
      <c r="C59" s="51"/>
      <c r="D59" s="8" t="s">
        <v>4</v>
      </c>
      <c r="E59" s="9">
        <f t="shared" si="31"/>
        <v>0</v>
      </c>
      <c r="F59" s="10">
        <v>0</v>
      </c>
      <c r="G59" s="10">
        <v>0</v>
      </c>
      <c r="H59" s="10">
        <v>0</v>
      </c>
      <c r="I59" s="35"/>
      <c r="J59" s="59"/>
    </row>
    <row r="60" spans="1:10" x14ac:dyDescent="0.25">
      <c r="A60" s="74" t="s">
        <v>45</v>
      </c>
      <c r="B60" s="48" t="s">
        <v>26</v>
      </c>
      <c r="C60" s="74" t="s">
        <v>5</v>
      </c>
      <c r="D60" s="4" t="s">
        <v>8</v>
      </c>
      <c r="E60" s="5">
        <f t="shared" ref="E60:E64" si="32">SUM(F60:H60)</f>
        <v>30000</v>
      </c>
      <c r="F60" s="5">
        <f t="shared" ref="F60:H60" si="33">SUM(F61:F64)</f>
        <v>10000</v>
      </c>
      <c r="G60" s="5">
        <f t="shared" si="33"/>
        <v>10000</v>
      </c>
      <c r="H60" s="5">
        <f t="shared" si="33"/>
        <v>10000</v>
      </c>
      <c r="I60" s="54" t="s">
        <v>66</v>
      </c>
      <c r="J60" s="57" t="s">
        <v>17</v>
      </c>
    </row>
    <row r="61" spans="1:10" x14ac:dyDescent="0.25">
      <c r="A61" s="51"/>
      <c r="B61" s="48"/>
      <c r="C61" s="51"/>
      <c r="D61" s="6" t="s">
        <v>3</v>
      </c>
      <c r="E61" s="5">
        <f t="shared" si="32"/>
        <v>30000</v>
      </c>
      <c r="F61" s="7">
        <v>10000</v>
      </c>
      <c r="G61" s="7">
        <v>10000</v>
      </c>
      <c r="H61" s="7">
        <v>10000</v>
      </c>
      <c r="I61" s="55"/>
      <c r="J61" s="58"/>
    </row>
    <row r="62" spans="1:10" x14ac:dyDescent="0.25">
      <c r="A62" s="51"/>
      <c r="B62" s="48"/>
      <c r="C62" s="51"/>
      <c r="D62" s="6" t="s">
        <v>2</v>
      </c>
      <c r="E62" s="5">
        <f t="shared" si="32"/>
        <v>0</v>
      </c>
      <c r="F62" s="7">
        <v>0</v>
      </c>
      <c r="G62" s="7">
        <v>0</v>
      </c>
      <c r="H62" s="7">
        <v>0</v>
      </c>
      <c r="I62" s="55"/>
      <c r="J62" s="58"/>
    </row>
    <row r="63" spans="1:10" ht="15" customHeight="1" x14ac:dyDescent="0.25">
      <c r="A63" s="51"/>
      <c r="B63" s="48"/>
      <c r="C63" s="51"/>
      <c r="D63" s="6" t="s">
        <v>1</v>
      </c>
      <c r="E63" s="5">
        <f t="shared" si="32"/>
        <v>0</v>
      </c>
      <c r="F63" s="7">
        <v>0</v>
      </c>
      <c r="G63" s="7">
        <v>0</v>
      </c>
      <c r="H63" s="7">
        <v>0</v>
      </c>
      <c r="I63" s="55"/>
      <c r="J63" s="58"/>
    </row>
    <row r="64" spans="1:10" ht="16.5" customHeight="1" x14ac:dyDescent="0.25">
      <c r="A64" s="52"/>
      <c r="B64" s="49"/>
      <c r="C64" s="52"/>
      <c r="D64" s="6" t="s">
        <v>4</v>
      </c>
      <c r="E64" s="5">
        <f t="shared" si="32"/>
        <v>0</v>
      </c>
      <c r="F64" s="7">
        <v>0</v>
      </c>
      <c r="G64" s="7">
        <v>0</v>
      </c>
      <c r="H64" s="7">
        <v>0</v>
      </c>
      <c r="I64" s="55"/>
      <c r="J64" s="59"/>
    </row>
    <row r="65" spans="1:10" ht="16.5" customHeight="1" x14ac:dyDescent="0.25">
      <c r="A65" s="65">
        <v>3</v>
      </c>
      <c r="B65" s="68" t="s">
        <v>18</v>
      </c>
      <c r="C65" s="74" t="s">
        <v>5</v>
      </c>
      <c r="D65" s="4" t="s">
        <v>8</v>
      </c>
      <c r="E65" s="5">
        <f t="shared" si="31"/>
        <v>223048680</v>
      </c>
      <c r="F65" s="5">
        <f t="shared" ref="F65" si="34">SUM(F66:F69)</f>
        <v>33288860</v>
      </c>
      <c r="G65" s="5">
        <f t="shared" ref="G65" si="35">SUM(G66:G69)</f>
        <v>94873660</v>
      </c>
      <c r="H65" s="5">
        <f t="shared" ref="H65" si="36">SUM(H66:H69)</f>
        <v>94886160</v>
      </c>
      <c r="I65" s="72" t="s">
        <v>14</v>
      </c>
      <c r="J65" s="57" t="s">
        <v>102</v>
      </c>
    </row>
    <row r="66" spans="1:10" ht="15.75" customHeight="1" x14ac:dyDescent="0.25">
      <c r="A66" s="66"/>
      <c r="B66" s="69"/>
      <c r="C66" s="51"/>
      <c r="D66" s="6" t="s">
        <v>3</v>
      </c>
      <c r="E66" s="5">
        <f t="shared" si="31"/>
        <v>67437910</v>
      </c>
      <c r="F66" s="5">
        <f>F71+F81+F106</f>
        <v>22780770</v>
      </c>
      <c r="G66" s="5">
        <f t="shared" ref="G66:H66" si="37">G71+G81+G106</f>
        <v>22322320</v>
      </c>
      <c r="H66" s="5">
        <f t="shared" si="37"/>
        <v>22334820</v>
      </c>
      <c r="I66" s="73"/>
      <c r="J66" s="58"/>
    </row>
    <row r="67" spans="1:10" ht="15.75" customHeight="1" x14ac:dyDescent="0.25">
      <c r="A67" s="66"/>
      <c r="B67" s="69"/>
      <c r="C67" s="51"/>
      <c r="D67" s="6" t="s">
        <v>2</v>
      </c>
      <c r="E67" s="5">
        <f t="shared" si="31"/>
        <v>11526720</v>
      </c>
      <c r="F67" s="5">
        <f t="shared" ref="F67:F69" si="38">F72+F82+F107</f>
        <v>778380</v>
      </c>
      <c r="G67" s="5">
        <f t="shared" ref="G67:H67" si="39">G72+G82+G107</f>
        <v>5374170</v>
      </c>
      <c r="H67" s="5">
        <f t="shared" si="39"/>
        <v>5374170</v>
      </c>
      <c r="I67" s="73"/>
      <c r="J67" s="58"/>
    </row>
    <row r="68" spans="1:10" ht="15.75" customHeight="1" x14ac:dyDescent="0.25">
      <c r="A68" s="66"/>
      <c r="B68" s="69"/>
      <c r="C68" s="51"/>
      <c r="D68" s="6" t="s">
        <v>1</v>
      </c>
      <c r="E68" s="5">
        <f t="shared" si="31"/>
        <v>144084050</v>
      </c>
      <c r="F68" s="5">
        <f t="shared" si="38"/>
        <v>9729710</v>
      </c>
      <c r="G68" s="5">
        <f t="shared" ref="G68:H68" si="40">G73+G83+G108</f>
        <v>67177170</v>
      </c>
      <c r="H68" s="5">
        <f t="shared" si="40"/>
        <v>67177170</v>
      </c>
      <c r="I68" s="73"/>
      <c r="J68" s="58"/>
    </row>
    <row r="69" spans="1:10" ht="15.75" customHeight="1" x14ac:dyDescent="0.25">
      <c r="A69" s="67"/>
      <c r="B69" s="70"/>
      <c r="C69" s="51"/>
      <c r="D69" s="6" t="s">
        <v>4</v>
      </c>
      <c r="E69" s="5">
        <f t="shared" si="31"/>
        <v>0</v>
      </c>
      <c r="F69" s="5">
        <f t="shared" si="38"/>
        <v>0</v>
      </c>
      <c r="G69" s="5">
        <f t="shared" ref="G69:H69" si="41">G74+G84+G109</f>
        <v>0</v>
      </c>
      <c r="H69" s="5">
        <f t="shared" si="41"/>
        <v>0</v>
      </c>
      <c r="I69" s="73"/>
      <c r="J69" s="59"/>
    </row>
    <row r="70" spans="1:10" ht="15.75" customHeight="1" x14ac:dyDescent="0.25">
      <c r="A70" s="79" t="s">
        <v>47</v>
      </c>
      <c r="B70" s="75" t="s">
        <v>108</v>
      </c>
      <c r="C70" s="74" t="s">
        <v>5</v>
      </c>
      <c r="D70" s="4" t="s">
        <v>8</v>
      </c>
      <c r="E70" s="5">
        <f t="shared" si="31"/>
        <v>500000</v>
      </c>
      <c r="F70" s="5">
        <f>SUM(F71:F73)</f>
        <v>300000</v>
      </c>
      <c r="G70" s="5">
        <f t="shared" ref="G70:H70" si="42">SUM(G71:G73)</f>
        <v>100000</v>
      </c>
      <c r="H70" s="5">
        <f t="shared" si="42"/>
        <v>100000</v>
      </c>
      <c r="I70" s="34" t="s">
        <v>94</v>
      </c>
      <c r="J70" s="57" t="s">
        <v>22</v>
      </c>
    </row>
    <row r="71" spans="1:10" ht="15.75" customHeight="1" x14ac:dyDescent="0.25">
      <c r="A71" s="60"/>
      <c r="B71" s="75"/>
      <c r="C71" s="51"/>
      <c r="D71" s="6" t="s">
        <v>3</v>
      </c>
      <c r="E71" s="5">
        <f t="shared" si="31"/>
        <v>500000</v>
      </c>
      <c r="F71" s="7">
        <f>F76</f>
        <v>300000</v>
      </c>
      <c r="G71" s="7">
        <f>G76</f>
        <v>100000</v>
      </c>
      <c r="H71" s="7">
        <f>H76</f>
        <v>100000</v>
      </c>
      <c r="I71" s="35"/>
      <c r="J71" s="58"/>
    </row>
    <row r="72" spans="1:10" ht="15.75" customHeight="1" x14ac:dyDescent="0.25">
      <c r="A72" s="60"/>
      <c r="B72" s="75"/>
      <c r="C72" s="51"/>
      <c r="D72" s="6" t="s">
        <v>2</v>
      </c>
      <c r="E72" s="5">
        <f t="shared" si="31"/>
        <v>0</v>
      </c>
      <c r="F72" s="7">
        <f t="shared" ref="F72:H72" si="43">F87+F92+F97+F102</f>
        <v>0</v>
      </c>
      <c r="G72" s="7">
        <f t="shared" si="43"/>
        <v>0</v>
      </c>
      <c r="H72" s="7">
        <f t="shared" si="43"/>
        <v>0</v>
      </c>
      <c r="I72" s="35"/>
      <c r="J72" s="58"/>
    </row>
    <row r="73" spans="1:10" ht="15.75" customHeight="1" x14ac:dyDescent="0.25">
      <c r="A73" s="60"/>
      <c r="B73" s="75"/>
      <c r="C73" s="51"/>
      <c r="D73" s="6" t="s">
        <v>1</v>
      </c>
      <c r="E73" s="5">
        <f t="shared" si="31"/>
        <v>0</v>
      </c>
      <c r="F73" s="7">
        <f t="shared" ref="F73:H73" si="44">F88+F93+F98+F103</f>
        <v>0</v>
      </c>
      <c r="G73" s="7">
        <f t="shared" si="44"/>
        <v>0</v>
      </c>
      <c r="H73" s="7">
        <f t="shared" si="44"/>
        <v>0</v>
      </c>
      <c r="I73" s="35"/>
      <c r="J73" s="58"/>
    </row>
    <row r="74" spans="1:10" ht="94.5" customHeight="1" x14ac:dyDescent="0.25">
      <c r="A74" s="18"/>
      <c r="B74" s="76"/>
      <c r="C74" s="51"/>
      <c r="D74" s="8" t="s">
        <v>4</v>
      </c>
      <c r="E74" s="9">
        <f t="shared" si="31"/>
        <v>0</v>
      </c>
      <c r="F74" s="10">
        <f t="shared" ref="F74:H74" si="45">F89+F94+F99+F104</f>
        <v>0</v>
      </c>
      <c r="G74" s="10">
        <f t="shared" si="45"/>
        <v>0</v>
      </c>
      <c r="H74" s="10">
        <f t="shared" si="45"/>
        <v>0</v>
      </c>
      <c r="I74" s="35"/>
      <c r="J74" s="59"/>
    </row>
    <row r="75" spans="1:10" ht="15.75" customHeight="1" x14ac:dyDescent="0.25">
      <c r="A75" s="74" t="s">
        <v>46</v>
      </c>
      <c r="B75" s="80" t="s">
        <v>27</v>
      </c>
      <c r="C75" s="74" t="s">
        <v>5</v>
      </c>
      <c r="D75" s="4" t="s">
        <v>8</v>
      </c>
      <c r="E75" s="5">
        <f t="shared" ref="E75:E79" si="46">SUM(F75:H75)</f>
        <v>500000</v>
      </c>
      <c r="F75" s="5">
        <f>SUM(F76:F78)</f>
        <v>300000</v>
      </c>
      <c r="G75" s="5">
        <f t="shared" ref="G75:H75" si="47">SUM(G76:G78)</f>
        <v>100000</v>
      </c>
      <c r="H75" s="5">
        <f t="shared" si="47"/>
        <v>100000</v>
      </c>
      <c r="I75" s="77" t="s">
        <v>81</v>
      </c>
      <c r="J75" s="57" t="s">
        <v>17</v>
      </c>
    </row>
    <row r="76" spans="1:10" ht="15.75" customHeight="1" x14ac:dyDescent="0.25">
      <c r="A76" s="51"/>
      <c r="B76" s="48"/>
      <c r="C76" s="51"/>
      <c r="D76" s="6" t="s">
        <v>3</v>
      </c>
      <c r="E76" s="5">
        <f t="shared" si="46"/>
        <v>500000</v>
      </c>
      <c r="F76" s="7">
        <v>300000</v>
      </c>
      <c r="G76" s="7">
        <v>100000</v>
      </c>
      <c r="H76" s="7">
        <v>100000</v>
      </c>
      <c r="I76" s="78"/>
      <c r="J76" s="58"/>
    </row>
    <row r="77" spans="1:10" ht="15.75" customHeight="1" x14ac:dyDescent="0.25">
      <c r="A77" s="51"/>
      <c r="B77" s="48"/>
      <c r="C77" s="51"/>
      <c r="D77" s="6" t="s">
        <v>2</v>
      </c>
      <c r="E77" s="5">
        <f t="shared" si="46"/>
        <v>0</v>
      </c>
      <c r="F77" s="7">
        <v>0</v>
      </c>
      <c r="G77" s="7">
        <v>0</v>
      </c>
      <c r="H77" s="7">
        <v>0</v>
      </c>
      <c r="I77" s="78"/>
      <c r="J77" s="58"/>
    </row>
    <row r="78" spans="1:10" ht="17.25" customHeight="1" x14ac:dyDescent="0.25">
      <c r="A78" s="51"/>
      <c r="B78" s="48"/>
      <c r="C78" s="51"/>
      <c r="D78" s="6" t="s">
        <v>1</v>
      </c>
      <c r="E78" s="5">
        <f t="shared" si="46"/>
        <v>0</v>
      </c>
      <c r="F78" s="7">
        <v>0</v>
      </c>
      <c r="G78" s="7">
        <v>0</v>
      </c>
      <c r="H78" s="7">
        <v>0</v>
      </c>
      <c r="I78" s="78"/>
      <c r="J78" s="58"/>
    </row>
    <row r="79" spans="1:10" ht="15.75" customHeight="1" x14ac:dyDescent="0.25">
      <c r="A79" s="52"/>
      <c r="B79" s="49"/>
      <c r="C79" s="51"/>
      <c r="D79" s="6" t="s">
        <v>4</v>
      </c>
      <c r="E79" s="9">
        <f t="shared" si="46"/>
        <v>0</v>
      </c>
      <c r="F79" s="10">
        <v>0</v>
      </c>
      <c r="G79" s="10">
        <v>0</v>
      </c>
      <c r="H79" s="10">
        <v>0</v>
      </c>
      <c r="I79" s="78"/>
      <c r="J79" s="59"/>
    </row>
    <row r="80" spans="1:10" ht="15.75" customHeight="1" x14ac:dyDescent="0.25">
      <c r="A80" s="79" t="s">
        <v>49</v>
      </c>
      <c r="B80" s="75" t="s">
        <v>48</v>
      </c>
      <c r="C80" s="74" t="s">
        <v>5</v>
      </c>
      <c r="D80" s="4" t="s">
        <v>8</v>
      </c>
      <c r="E80" s="5">
        <f t="shared" ref="E80:E84" si="48">SUM(F80:H80)</f>
        <v>65935600</v>
      </c>
      <c r="F80" s="5">
        <f>SUM(F81:F83)</f>
        <v>22413100</v>
      </c>
      <c r="G80" s="5">
        <f t="shared" ref="G80:H80" si="49">SUM(G81:G83)</f>
        <v>21755000</v>
      </c>
      <c r="H80" s="5">
        <f t="shared" si="49"/>
        <v>21767500</v>
      </c>
      <c r="I80" s="34" t="s">
        <v>95</v>
      </c>
      <c r="J80" s="57" t="s">
        <v>103</v>
      </c>
    </row>
    <row r="81" spans="1:10" ht="15.75" customHeight="1" x14ac:dyDescent="0.25">
      <c r="A81" s="60"/>
      <c r="B81" s="75"/>
      <c r="C81" s="51"/>
      <c r="D81" s="6" t="s">
        <v>3</v>
      </c>
      <c r="E81" s="5">
        <f t="shared" si="48"/>
        <v>65935600</v>
      </c>
      <c r="F81" s="7">
        <f t="shared" ref="F81:H81" si="50">F86+F91+F96+F101</f>
        <v>22413100</v>
      </c>
      <c r="G81" s="7">
        <f t="shared" si="50"/>
        <v>21755000</v>
      </c>
      <c r="H81" s="7">
        <f t="shared" si="50"/>
        <v>21767500</v>
      </c>
      <c r="I81" s="35"/>
      <c r="J81" s="58"/>
    </row>
    <row r="82" spans="1:10" ht="15.75" customHeight="1" x14ac:dyDescent="0.25">
      <c r="A82" s="60"/>
      <c r="B82" s="75"/>
      <c r="C82" s="51"/>
      <c r="D82" s="6" t="s">
        <v>2</v>
      </c>
      <c r="E82" s="5">
        <f t="shared" si="48"/>
        <v>0</v>
      </c>
      <c r="F82" s="7">
        <f t="shared" ref="F82:H82" si="51">F97+F102+F117+F122</f>
        <v>0</v>
      </c>
      <c r="G82" s="7">
        <f t="shared" si="51"/>
        <v>0</v>
      </c>
      <c r="H82" s="7">
        <f t="shared" si="51"/>
        <v>0</v>
      </c>
      <c r="I82" s="35"/>
      <c r="J82" s="58"/>
    </row>
    <row r="83" spans="1:10" ht="15.75" customHeight="1" x14ac:dyDescent="0.25">
      <c r="A83" s="60"/>
      <c r="B83" s="75"/>
      <c r="C83" s="51"/>
      <c r="D83" s="6" t="s">
        <v>1</v>
      </c>
      <c r="E83" s="5">
        <f t="shared" si="48"/>
        <v>0</v>
      </c>
      <c r="F83" s="7">
        <f t="shared" ref="F83:H83" si="52">F98+F103+F118+F123</f>
        <v>0</v>
      </c>
      <c r="G83" s="7">
        <f t="shared" si="52"/>
        <v>0</v>
      </c>
      <c r="H83" s="7">
        <f t="shared" si="52"/>
        <v>0</v>
      </c>
      <c r="I83" s="35"/>
      <c r="J83" s="58"/>
    </row>
    <row r="84" spans="1:10" ht="48.75" customHeight="1" x14ac:dyDescent="0.25">
      <c r="A84" s="18"/>
      <c r="B84" s="76"/>
      <c r="C84" s="51"/>
      <c r="D84" s="8" t="s">
        <v>4</v>
      </c>
      <c r="E84" s="9">
        <f t="shared" si="48"/>
        <v>0</v>
      </c>
      <c r="F84" s="10">
        <f t="shared" ref="F84:H84" si="53">F99+F104+F119+F124</f>
        <v>0</v>
      </c>
      <c r="G84" s="10">
        <f t="shared" si="53"/>
        <v>0</v>
      </c>
      <c r="H84" s="10">
        <f t="shared" si="53"/>
        <v>0</v>
      </c>
      <c r="I84" s="35"/>
      <c r="J84" s="59"/>
    </row>
    <row r="85" spans="1:10" ht="15.75" customHeight="1" x14ac:dyDescent="0.25">
      <c r="A85" s="74" t="s">
        <v>50</v>
      </c>
      <c r="B85" s="80" t="s">
        <v>28</v>
      </c>
      <c r="C85" s="74" t="s">
        <v>5</v>
      </c>
      <c r="D85" s="4" t="s">
        <v>8</v>
      </c>
      <c r="E85" s="5">
        <f t="shared" ref="E85:E99" si="54">SUM(F85:H85)</f>
        <v>300000</v>
      </c>
      <c r="F85" s="5">
        <f>SUM(F86:F88)</f>
        <v>100000</v>
      </c>
      <c r="G85" s="5">
        <f t="shared" ref="G85:H85" si="55">SUM(G86:G88)</f>
        <v>100000</v>
      </c>
      <c r="H85" s="5">
        <f t="shared" si="55"/>
        <v>100000</v>
      </c>
      <c r="I85" s="34" t="s">
        <v>67</v>
      </c>
      <c r="J85" s="57" t="s">
        <v>17</v>
      </c>
    </row>
    <row r="86" spans="1:10" ht="15.75" customHeight="1" x14ac:dyDescent="0.25">
      <c r="A86" s="51"/>
      <c r="B86" s="48"/>
      <c r="C86" s="51"/>
      <c r="D86" s="6" t="s">
        <v>3</v>
      </c>
      <c r="E86" s="5">
        <f t="shared" si="54"/>
        <v>300000</v>
      </c>
      <c r="F86" s="7">
        <v>100000</v>
      </c>
      <c r="G86" s="7">
        <v>100000</v>
      </c>
      <c r="H86" s="7">
        <v>100000</v>
      </c>
      <c r="I86" s="35"/>
      <c r="J86" s="58"/>
    </row>
    <row r="87" spans="1:10" ht="15.75" customHeight="1" x14ac:dyDescent="0.25">
      <c r="A87" s="51"/>
      <c r="B87" s="48"/>
      <c r="C87" s="51"/>
      <c r="D87" s="6" t="s">
        <v>2</v>
      </c>
      <c r="E87" s="5">
        <f t="shared" si="54"/>
        <v>0</v>
      </c>
      <c r="F87" s="7">
        <v>0</v>
      </c>
      <c r="G87" s="7">
        <v>0</v>
      </c>
      <c r="H87" s="7">
        <v>0</v>
      </c>
      <c r="I87" s="35"/>
      <c r="J87" s="58"/>
    </row>
    <row r="88" spans="1:10" ht="15.75" customHeight="1" x14ac:dyDescent="0.25">
      <c r="A88" s="51"/>
      <c r="B88" s="48"/>
      <c r="C88" s="51"/>
      <c r="D88" s="6" t="s">
        <v>1</v>
      </c>
      <c r="E88" s="5">
        <f t="shared" si="54"/>
        <v>0</v>
      </c>
      <c r="F88" s="7">
        <v>0</v>
      </c>
      <c r="G88" s="7">
        <v>0</v>
      </c>
      <c r="H88" s="7">
        <v>0</v>
      </c>
      <c r="I88" s="35"/>
      <c r="J88" s="58"/>
    </row>
    <row r="89" spans="1:10" ht="15.75" customHeight="1" x14ac:dyDescent="0.25">
      <c r="A89" s="52"/>
      <c r="B89" s="49"/>
      <c r="C89" s="51"/>
      <c r="D89" s="8" t="s">
        <v>4</v>
      </c>
      <c r="E89" s="9">
        <f t="shared" si="54"/>
        <v>0</v>
      </c>
      <c r="F89" s="10">
        <v>0</v>
      </c>
      <c r="G89" s="10">
        <v>0</v>
      </c>
      <c r="H89" s="10">
        <v>0</v>
      </c>
      <c r="I89" s="35"/>
      <c r="J89" s="59"/>
    </row>
    <row r="90" spans="1:10" ht="15.75" customHeight="1" x14ac:dyDescent="0.25">
      <c r="A90" s="74" t="s">
        <v>51</v>
      </c>
      <c r="B90" s="81" t="s">
        <v>29</v>
      </c>
      <c r="C90" s="74" t="s">
        <v>5</v>
      </c>
      <c r="D90" s="4" t="s">
        <v>8</v>
      </c>
      <c r="E90" s="5">
        <f t="shared" si="54"/>
        <v>1900000</v>
      </c>
      <c r="F90" s="5">
        <f>SUM(F91:F93)</f>
        <v>700000</v>
      </c>
      <c r="G90" s="5">
        <f t="shared" ref="G90:H90" si="56">SUM(G91:G93)</f>
        <v>600000</v>
      </c>
      <c r="H90" s="5">
        <f t="shared" si="56"/>
        <v>600000</v>
      </c>
      <c r="I90" s="54" t="s">
        <v>68</v>
      </c>
      <c r="J90" s="57" t="s">
        <v>17</v>
      </c>
    </row>
    <row r="91" spans="1:10" ht="15.75" customHeight="1" x14ac:dyDescent="0.25">
      <c r="A91" s="51"/>
      <c r="B91" s="81"/>
      <c r="C91" s="51"/>
      <c r="D91" s="6" t="s">
        <v>3</v>
      </c>
      <c r="E91" s="5">
        <f t="shared" si="54"/>
        <v>1900000</v>
      </c>
      <c r="F91" s="7">
        <v>700000</v>
      </c>
      <c r="G91" s="7">
        <v>600000</v>
      </c>
      <c r="H91" s="7">
        <v>600000</v>
      </c>
      <c r="I91" s="55"/>
      <c r="J91" s="58"/>
    </row>
    <row r="92" spans="1:10" ht="15.75" customHeight="1" x14ac:dyDescent="0.25">
      <c r="A92" s="51"/>
      <c r="B92" s="81"/>
      <c r="C92" s="51"/>
      <c r="D92" s="6" t="s">
        <v>2</v>
      </c>
      <c r="E92" s="5">
        <f t="shared" si="54"/>
        <v>0</v>
      </c>
      <c r="F92" s="7">
        <v>0</v>
      </c>
      <c r="G92" s="7">
        <v>0</v>
      </c>
      <c r="H92" s="7">
        <v>0</v>
      </c>
      <c r="I92" s="55"/>
      <c r="J92" s="58"/>
    </row>
    <row r="93" spans="1:10" ht="15.75" customHeight="1" x14ac:dyDescent="0.25">
      <c r="A93" s="51"/>
      <c r="B93" s="81"/>
      <c r="C93" s="51"/>
      <c r="D93" s="6" t="s">
        <v>1</v>
      </c>
      <c r="E93" s="5">
        <f t="shared" si="54"/>
        <v>0</v>
      </c>
      <c r="F93" s="7">
        <v>0</v>
      </c>
      <c r="G93" s="7">
        <v>0</v>
      </c>
      <c r="H93" s="7">
        <v>0</v>
      </c>
      <c r="I93" s="55"/>
      <c r="J93" s="58"/>
    </row>
    <row r="94" spans="1:10" x14ac:dyDescent="0.25">
      <c r="A94" s="52"/>
      <c r="B94" s="82"/>
      <c r="C94" s="51"/>
      <c r="D94" s="6" t="s">
        <v>4</v>
      </c>
      <c r="E94" s="9">
        <f t="shared" si="54"/>
        <v>0</v>
      </c>
      <c r="F94" s="10">
        <v>0</v>
      </c>
      <c r="G94" s="10">
        <v>0</v>
      </c>
      <c r="H94" s="10">
        <v>0</v>
      </c>
      <c r="I94" s="55"/>
      <c r="J94" s="59"/>
    </row>
    <row r="95" spans="1:10" ht="15.75" customHeight="1" x14ac:dyDescent="0.25">
      <c r="A95" s="74" t="s">
        <v>52</v>
      </c>
      <c r="B95" s="80" t="s">
        <v>30</v>
      </c>
      <c r="C95" s="74" t="s">
        <v>5</v>
      </c>
      <c r="D95" s="4" t="s">
        <v>8</v>
      </c>
      <c r="E95" s="5">
        <f t="shared" si="54"/>
        <v>165600</v>
      </c>
      <c r="F95" s="5">
        <f>SUM(F96:F98)</f>
        <v>55200</v>
      </c>
      <c r="G95" s="5">
        <f t="shared" ref="G95:H95" si="57">SUM(G96:G98)</f>
        <v>55200</v>
      </c>
      <c r="H95" s="5">
        <f t="shared" si="57"/>
        <v>55200</v>
      </c>
      <c r="I95" s="54" t="s">
        <v>86</v>
      </c>
      <c r="J95" s="57" t="s">
        <v>17</v>
      </c>
    </row>
    <row r="96" spans="1:10" ht="15.75" customHeight="1" x14ac:dyDescent="0.25">
      <c r="A96" s="51"/>
      <c r="B96" s="48"/>
      <c r="C96" s="51"/>
      <c r="D96" s="6" t="s">
        <v>3</v>
      </c>
      <c r="E96" s="5">
        <f t="shared" si="54"/>
        <v>165600</v>
      </c>
      <c r="F96" s="7">
        <v>55200</v>
      </c>
      <c r="G96" s="7">
        <v>55200</v>
      </c>
      <c r="H96" s="7">
        <v>55200</v>
      </c>
      <c r="I96" s="55"/>
      <c r="J96" s="58"/>
    </row>
    <row r="97" spans="1:10" ht="15.75" customHeight="1" x14ac:dyDescent="0.25">
      <c r="A97" s="51"/>
      <c r="B97" s="48"/>
      <c r="C97" s="51"/>
      <c r="D97" s="6" t="s">
        <v>2</v>
      </c>
      <c r="E97" s="5">
        <f t="shared" si="54"/>
        <v>0</v>
      </c>
      <c r="F97" s="7">
        <v>0</v>
      </c>
      <c r="G97" s="7">
        <v>0</v>
      </c>
      <c r="H97" s="7">
        <v>0</v>
      </c>
      <c r="I97" s="55"/>
      <c r="J97" s="58"/>
    </row>
    <row r="98" spans="1:10" ht="15.75" customHeight="1" x14ac:dyDescent="0.25">
      <c r="A98" s="51"/>
      <c r="B98" s="48"/>
      <c r="C98" s="51"/>
      <c r="D98" s="6" t="s">
        <v>1</v>
      </c>
      <c r="E98" s="5">
        <f t="shared" si="54"/>
        <v>0</v>
      </c>
      <c r="F98" s="7">
        <v>0</v>
      </c>
      <c r="G98" s="7">
        <v>0</v>
      </c>
      <c r="H98" s="7">
        <v>0</v>
      </c>
      <c r="I98" s="55"/>
      <c r="J98" s="58"/>
    </row>
    <row r="99" spans="1:10" ht="16.5" customHeight="1" x14ac:dyDescent="0.25">
      <c r="A99" s="52"/>
      <c r="B99" s="49"/>
      <c r="C99" s="51"/>
      <c r="D99" s="6" t="s">
        <v>4</v>
      </c>
      <c r="E99" s="9">
        <f t="shared" si="54"/>
        <v>0</v>
      </c>
      <c r="F99" s="10">
        <v>0</v>
      </c>
      <c r="G99" s="10">
        <v>0</v>
      </c>
      <c r="H99" s="10">
        <v>0</v>
      </c>
      <c r="I99" s="55"/>
      <c r="J99" s="59"/>
    </row>
    <row r="100" spans="1:10" ht="15.75" customHeight="1" x14ac:dyDescent="0.25">
      <c r="A100" s="51" t="s">
        <v>53</v>
      </c>
      <c r="B100" s="81" t="s">
        <v>31</v>
      </c>
      <c r="C100" s="53" t="s">
        <v>5</v>
      </c>
      <c r="D100" s="4" t="s">
        <v>8</v>
      </c>
      <c r="E100" s="5">
        <f t="shared" ref="E100:E134" si="58">SUM(F100:H100)</f>
        <v>63570000</v>
      </c>
      <c r="F100" s="5">
        <f>SUM(F101:F103)</f>
        <v>21557900</v>
      </c>
      <c r="G100" s="5">
        <f t="shared" ref="G100:H100" si="59">SUM(G101:G103)</f>
        <v>20999800</v>
      </c>
      <c r="H100" s="5">
        <f t="shared" si="59"/>
        <v>21012300</v>
      </c>
      <c r="I100" s="54" t="s">
        <v>83</v>
      </c>
      <c r="J100" s="57" t="s">
        <v>21</v>
      </c>
    </row>
    <row r="101" spans="1:10" ht="15.75" customHeight="1" x14ac:dyDescent="0.25">
      <c r="A101" s="51"/>
      <c r="B101" s="81"/>
      <c r="C101" s="53"/>
      <c r="D101" s="6" t="s">
        <v>3</v>
      </c>
      <c r="E101" s="5">
        <f t="shared" si="58"/>
        <v>63570000</v>
      </c>
      <c r="F101" s="7">
        <v>21557900</v>
      </c>
      <c r="G101" s="7">
        <f>21599800-600000</f>
        <v>20999800</v>
      </c>
      <c r="H101" s="7">
        <f>21612300-600000</f>
        <v>21012300</v>
      </c>
      <c r="I101" s="55"/>
      <c r="J101" s="58"/>
    </row>
    <row r="102" spans="1:10" ht="15.75" customHeight="1" x14ac:dyDescent="0.25">
      <c r="A102" s="51"/>
      <c r="B102" s="81"/>
      <c r="C102" s="53"/>
      <c r="D102" s="6" t="s">
        <v>2</v>
      </c>
      <c r="E102" s="5">
        <f t="shared" si="58"/>
        <v>0</v>
      </c>
      <c r="F102" s="7">
        <v>0</v>
      </c>
      <c r="G102" s="7">
        <v>0</v>
      </c>
      <c r="H102" s="7">
        <v>0</v>
      </c>
      <c r="I102" s="55"/>
      <c r="J102" s="58"/>
    </row>
    <row r="103" spans="1:10" ht="15.75" customHeight="1" x14ac:dyDescent="0.25">
      <c r="A103" s="51"/>
      <c r="B103" s="81"/>
      <c r="C103" s="53"/>
      <c r="D103" s="6" t="s">
        <v>1</v>
      </c>
      <c r="E103" s="5">
        <f t="shared" si="58"/>
        <v>0</v>
      </c>
      <c r="F103" s="7">
        <v>0</v>
      </c>
      <c r="G103" s="7">
        <v>0</v>
      </c>
      <c r="H103" s="7">
        <v>0</v>
      </c>
      <c r="I103" s="55"/>
      <c r="J103" s="58"/>
    </row>
    <row r="104" spans="1:10" ht="15.75" customHeight="1" x14ac:dyDescent="0.25">
      <c r="A104" s="52"/>
      <c r="B104" s="82"/>
      <c r="C104" s="53"/>
      <c r="D104" s="8" t="s">
        <v>4</v>
      </c>
      <c r="E104" s="9">
        <f t="shared" si="58"/>
        <v>0</v>
      </c>
      <c r="F104" s="10">
        <v>0</v>
      </c>
      <c r="G104" s="10">
        <v>0</v>
      </c>
      <c r="H104" s="10">
        <v>0</v>
      </c>
      <c r="I104" s="55"/>
      <c r="J104" s="59"/>
    </row>
    <row r="105" spans="1:10" ht="15.75" customHeight="1" x14ac:dyDescent="0.25">
      <c r="A105" s="79" t="s">
        <v>54</v>
      </c>
      <c r="B105" s="99" t="s">
        <v>85</v>
      </c>
      <c r="C105" s="74" t="s">
        <v>5</v>
      </c>
      <c r="D105" s="4" t="s">
        <v>8</v>
      </c>
      <c r="E105" s="5">
        <f t="shared" ref="E105:E114" si="60">SUM(F105:H105)</f>
        <v>156613080</v>
      </c>
      <c r="F105" s="5">
        <f>SUM(F106:F108)</f>
        <v>10575760</v>
      </c>
      <c r="G105" s="5">
        <f t="shared" ref="G105:H105" si="61">SUM(G106:G108)</f>
        <v>73018660</v>
      </c>
      <c r="H105" s="5">
        <f t="shared" si="61"/>
        <v>73018660</v>
      </c>
      <c r="I105" s="34" t="s">
        <v>82</v>
      </c>
      <c r="J105" s="57" t="s">
        <v>17</v>
      </c>
    </row>
    <row r="106" spans="1:10" ht="15.75" customHeight="1" x14ac:dyDescent="0.25">
      <c r="A106" s="60"/>
      <c r="B106" s="99"/>
      <c r="C106" s="51"/>
      <c r="D106" s="6" t="s">
        <v>3</v>
      </c>
      <c r="E106" s="5">
        <f t="shared" si="60"/>
        <v>1002310</v>
      </c>
      <c r="F106" s="7">
        <f>F111</f>
        <v>67670</v>
      </c>
      <c r="G106" s="7">
        <f t="shared" ref="G106:H106" si="62">G111</f>
        <v>467320</v>
      </c>
      <c r="H106" s="7">
        <f t="shared" si="62"/>
        <v>467320</v>
      </c>
      <c r="I106" s="35"/>
      <c r="J106" s="58"/>
    </row>
    <row r="107" spans="1:10" ht="15.75" customHeight="1" x14ac:dyDescent="0.25">
      <c r="A107" s="60"/>
      <c r="B107" s="99"/>
      <c r="C107" s="51"/>
      <c r="D107" s="6" t="s">
        <v>2</v>
      </c>
      <c r="E107" s="5">
        <f t="shared" si="60"/>
        <v>11526720</v>
      </c>
      <c r="F107" s="7">
        <f t="shared" ref="F107:F109" si="63">F112</f>
        <v>778380</v>
      </c>
      <c r="G107" s="7">
        <f t="shared" ref="G107:H107" si="64">G112</f>
        <v>5374170</v>
      </c>
      <c r="H107" s="7">
        <f t="shared" si="64"/>
        <v>5374170</v>
      </c>
      <c r="I107" s="35"/>
      <c r="J107" s="58"/>
    </row>
    <row r="108" spans="1:10" ht="15.75" customHeight="1" x14ac:dyDescent="0.25">
      <c r="A108" s="60"/>
      <c r="B108" s="99"/>
      <c r="C108" s="51"/>
      <c r="D108" s="6" t="s">
        <v>1</v>
      </c>
      <c r="E108" s="5">
        <f t="shared" si="60"/>
        <v>144084050</v>
      </c>
      <c r="F108" s="7">
        <f t="shared" si="63"/>
        <v>9729710</v>
      </c>
      <c r="G108" s="7">
        <f t="shared" ref="G108:H108" si="65">G113</f>
        <v>67177170</v>
      </c>
      <c r="H108" s="7">
        <f t="shared" si="65"/>
        <v>67177170</v>
      </c>
      <c r="I108" s="35"/>
      <c r="J108" s="58"/>
    </row>
    <row r="109" spans="1:10" ht="13.5" customHeight="1" x14ac:dyDescent="0.25">
      <c r="A109" s="61"/>
      <c r="B109" s="100"/>
      <c r="C109" s="52"/>
      <c r="D109" s="6" t="s">
        <v>4</v>
      </c>
      <c r="E109" s="9">
        <f t="shared" si="60"/>
        <v>0</v>
      </c>
      <c r="F109" s="7">
        <f t="shared" si="63"/>
        <v>0</v>
      </c>
      <c r="G109" s="7">
        <f t="shared" ref="G109:H109" si="66">G114</f>
        <v>0</v>
      </c>
      <c r="H109" s="7">
        <f t="shared" si="66"/>
        <v>0</v>
      </c>
      <c r="I109" s="36"/>
      <c r="J109" s="59"/>
    </row>
    <row r="110" spans="1:10" ht="15.75" customHeight="1" x14ac:dyDescent="0.25">
      <c r="A110" s="108" t="s">
        <v>55</v>
      </c>
      <c r="B110" s="98" t="s">
        <v>56</v>
      </c>
      <c r="C110" s="51" t="s">
        <v>5</v>
      </c>
      <c r="D110" s="4" t="s">
        <v>8</v>
      </c>
      <c r="E110" s="5">
        <f t="shared" si="60"/>
        <v>156613080</v>
      </c>
      <c r="F110" s="5">
        <f>SUM(F111:F113)</f>
        <v>10575760</v>
      </c>
      <c r="G110" s="5">
        <f t="shared" ref="G110:H110" si="67">SUM(G111:G113)</f>
        <v>73018660</v>
      </c>
      <c r="H110" s="5">
        <f t="shared" si="67"/>
        <v>73018660</v>
      </c>
      <c r="I110" s="34" t="s">
        <v>69</v>
      </c>
      <c r="J110" s="57" t="s">
        <v>17</v>
      </c>
    </row>
    <row r="111" spans="1:10" ht="15.75" customHeight="1" x14ac:dyDescent="0.25">
      <c r="A111" s="109"/>
      <c r="B111" s="99"/>
      <c r="C111" s="51"/>
      <c r="D111" s="6" t="s">
        <v>3</v>
      </c>
      <c r="E111" s="5">
        <f t="shared" si="60"/>
        <v>1002310</v>
      </c>
      <c r="F111" s="7">
        <v>67670</v>
      </c>
      <c r="G111" s="7">
        <v>467320</v>
      </c>
      <c r="H111" s="7">
        <v>467320</v>
      </c>
      <c r="I111" s="35"/>
      <c r="J111" s="58"/>
    </row>
    <row r="112" spans="1:10" ht="15.75" customHeight="1" x14ac:dyDescent="0.25">
      <c r="A112" s="109"/>
      <c r="B112" s="99"/>
      <c r="C112" s="51"/>
      <c r="D112" s="6" t="s">
        <v>2</v>
      </c>
      <c r="E112" s="5">
        <f t="shared" si="60"/>
        <v>11526720</v>
      </c>
      <c r="F112" s="7">
        <v>778380</v>
      </c>
      <c r="G112" s="7">
        <v>5374170</v>
      </c>
      <c r="H112" s="7">
        <v>5374170</v>
      </c>
      <c r="I112" s="35"/>
      <c r="J112" s="58"/>
    </row>
    <row r="113" spans="1:10" ht="15.75" customHeight="1" x14ac:dyDescent="0.25">
      <c r="A113" s="109"/>
      <c r="B113" s="99"/>
      <c r="C113" s="51"/>
      <c r="D113" s="6" t="s">
        <v>1</v>
      </c>
      <c r="E113" s="5">
        <f t="shared" si="60"/>
        <v>144084050</v>
      </c>
      <c r="F113" s="7">
        <v>9729710</v>
      </c>
      <c r="G113" s="7">
        <v>67177170</v>
      </c>
      <c r="H113" s="7">
        <v>67177170</v>
      </c>
      <c r="I113" s="35"/>
      <c r="J113" s="58"/>
    </row>
    <row r="114" spans="1:10" ht="15.75" customHeight="1" x14ac:dyDescent="0.25">
      <c r="A114" s="110"/>
      <c r="B114" s="100"/>
      <c r="C114" s="52"/>
      <c r="D114" s="6" t="s">
        <v>4</v>
      </c>
      <c r="E114" s="9">
        <f t="shared" si="60"/>
        <v>0</v>
      </c>
      <c r="F114" s="10">
        <v>0</v>
      </c>
      <c r="G114" s="10">
        <v>0</v>
      </c>
      <c r="H114" s="10">
        <v>0</v>
      </c>
      <c r="I114" s="36"/>
      <c r="J114" s="59"/>
    </row>
    <row r="115" spans="1:10" ht="16.5" customHeight="1" x14ac:dyDescent="0.25">
      <c r="A115" s="65">
        <v>4</v>
      </c>
      <c r="B115" s="68" t="s">
        <v>19</v>
      </c>
      <c r="C115" s="71" t="s">
        <v>5</v>
      </c>
      <c r="D115" s="4" t="s">
        <v>8</v>
      </c>
      <c r="E115" s="5">
        <f t="shared" si="58"/>
        <v>3920000</v>
      </c>
      <c r="F115" s="5">
        <f t="shared" ref="F115:H115" si="68">SUM(F116:F119)</f>
        <v>3660000</v>
      </c>
      <c r="G115" s="5">
        <f t="shared" si="68"/>
        <v>130000</v>
      </c>
      <c r="H115" s="5">
        <f t="shared" si="68"/>
        <v>130000</v>
      </c>
      <c r="I115" s="72" t="s">
        <v>14</v>
      </c>
      <c r="J115" s="57" t="s">
        <v>104</v>
      </c>
    </row>
    <row r="116" spans="1:10" ht="15.75" customHeight="1" x14ac:dyDescent="0.25">
      <c r="A116" s="66"/>
      <c r="B116" s="69"/>
      <c r="C116" s="69"/>
      <c r="D116" s="6" t="s">
        <v>3</v>
      </c>
      <c r="E116" s="5">
        <f t="shared" si="58"/>
        <v>3920000</v>
      </c>
      <c r="F116" s="7">
        <f>F121+F136</f>
        <v>3660000</v>
      </c>
      <c r="G116" s="7">
        <f t="shared" ref="G116:H116" si="69">G121+G136</f>
        <v>130000</v>
      </c>
      <c r="H116" s="7">
        <f t="shared" si="69"/>
        <v>130000</v>
      </c>
      <c r="I116" s="73"/>
      <c r="J116" s="58"/>
    </row>
    <row r="117" spans="1:10" ht="16.5" customHeight="1" x14ac:dyDescent="0.25">
      <c r="A117" s="66"/>
      <c r="B117" s="69"/>
      <c r="C117" s="69"/>
      <c r="D117" s="6" t="s">
        <v>2</v>
      </c>
      <c r="E117" s="5">
        <f t="shared" si="58"/>
        <v>0</v>
      </c>
      <c r="F117" s="7">
        <f>F122+F137</f>
        <v>0</v>
      </c>
      <c r="G117" s="7">
        <f t="shared" ref="G117:H117" si="70">G122+G137</f>
        <v>0</v>
      </c>
      <c r="H117" s="7">
        <f t="shared" si="70"/>
        <v>0</v>
      </c>
      <c r="I117" s="73"/>
      <c r="J117" s="58"/>
    </row>
    <row r="118" spans="1:10" ht="15.75" customHeight="1" x14ac:dyDescent="0.25">
      <c r="A118" s="66"/>
      <c r="B118" s="69"/>
      <c r="C118" s="69"/>
      <c r="D118" s="6" t="s">
        <v>1</v>
      </c>
      <c r="E118" s="5">
        <f t="shared" si="58"/>
        <v>0</v>
      </c>
      <c r="F118" s="7">
        <f>F123+F138</f>
        <v>0</v>
      </c>
      <c r="G118" s="7">
        <f t="shared" ref="G118:H118" si="71">G123+G138</f>
        <v>0</v>
      </c>
      <c r="H118" s="7">
        <f t="shared" si="71"/>
        <v>0</v>
      </c>
      <c r="I118" s="73"/>
      <c r="J118" s="58"/>
    </row>
    <row r="119" spans="1:10" ht="22.5" customHeight="1" x14ac:dyDescent="0.25">
      <c r="A119" s="67"/>
      <c r="B119" s="70"/>
      <c r="C119" s="69"/>
      <c r="D119" s="8" t="s">
        <v>4</v>
      </c>
      <c r="E119" s="9">
        <f t="shared" si="58"/>
        <v>0</v>
      </c>
      <c r="F119" s="10">
        <f>F124+F139</f>
        <v>0</v>
      </c>
      <c r="G119" s="10">
        <f t="shared" ref="G119:H119" si="72">G124+G139</f>
        <v>0</v>
      </c>
      <c r="H119" s="10">
        <f t="shared" si="72"/>
        <v>0</v>
      </c>
      <c r="I119" s="73"/>
      <c r="J119" s="59"/>
    </row>
    <row r="120" spans="1:10" ht="15.75" customHeight="1" x14ac:dyDescent="0.25">
      <c r="A120" s="79" t="s">
        <v>57</v>
      </c>
      <c r="B120" s="62" t="s">
        <v>74</v>
      </c>
      <c r="C120" s="53" t="s">
        <v>5</v>
      </c>
      <c r="D120" s="4" t="s">
        <v>8</v>
      </c>
      <c r="E120" s="5">
        <f t="shared" si="58"/>
        <v>390000</v>
      </c>
      <c r="F120" s="5">
        <f>SUM(F121:F123)</f>
        <v>130000</v>
      </c>
      <c r="G120" s="5">
        <f t="shared" ref="G120:H120" si="73">SUM(G121:G123)</f>
        <v>130000</v>
      </c>
      <c r="H120" s="5">
        <f t="shared" si="73"/>
        <v>130000</v>
      </c>
      <c r="I120" s="34" t="s">
        <v>84</v>
      </c>
      <c r="J120" s="57" t="s">
        <v>107</v>
      </c>
    </row>
    <row r="121" spans="1:10" x14ac:dyDescent="0.25">
      <c r="A121" s="60"/>
      <c r="B121" s="63"/>
      <c r="C121" s="53"/>
      <c r="D121" s="6" t="s">
        <v>3</v>
      </c>
      <c r="E121" s="5">
        <f t="shared" si="58"/>
        <v>390000</v>
      </c>
      <c r="F121" s="7">
        <f>F126+F131</f>
        <v>130000</v>
      </c>
      <c r="G121" s="7">
        <f t="shared" ref="G121:H121" si="74">G126+G131</f>
        <v>130000</v>
      </c>
      <c r="H121" s="7">
        <f t="shared" si="74"/>
        <v>130000</v>
      </c>
      <c r="I121" s="35"/>
      <c r="J121" s="58"/>
    </row>
    <row r="122" spans="1:10" ht="15.75" customHeight="1" x14ac:dyDescent="0.25">
      <c r="A122" s="60"/>
      <c r="B122" s="63"/>
      <c r="C122" s="53"/>
      <c r="D122" s="6" t="s">
        <v>2</v>
      </c>
      <c r="E122" s="5">
        <f t="shared" si="58"/>
        <v>0</v>
      </c>
      <c r="F122" s="7">
        <v>0</v>
      </c>
      <c r="G122" s="7">
        <v>0</v>
      </c>
      <c r="H122" s="7">
        <v>0</v>
      </c>
      <c r="I122" s="35"/>
      <c r="J122" s="58"/>
    </row>
    <row r="123" spans="1:10" ht="16.5" customHeight="1" x14ac:dyDescent="0.25">
      <c r="A123" s="60"/>
      <c r="B123" s="63"/>
      <c r="C123" s="53"/>
      <c r="D123" s="6" t="s">
        <v>1</v>
      </c>
      <c r="E123" s="5">
        <f t="shared" si="58"/>
        <v>0</v>
      </c>
      <c r="F123" s="7">
        <v>0</v>
      </c>
      <c r="G123" s="7">
        <v>0</v>
      </c>
      <c r="H123" s="7">
        <v>0</v>
      </c>
      <c r="I123" s="35"/>
      <c r="J123" s="58"/>
    </row>
    <row r="124" spans="1:10" ht="353.1" customHeight="1" x14ac:dyDescent="0.25">
      <c r="A124" s="18"/>
      <c r="B124" s="64"/>
      <c r="C124" s="53"/>
      <c r="D124" s="8" t="s">
        <v>4</v>
      </c>
      <c r="E124" s="9">
        <f t="shared" si="58"/>
        <v>0</v>
      </c>
      <c r="F124" s="10">
        <v>0</v>
      </c>
      <c r="G124" s="10">
        <v>0</v>
      </c>
      <c r="H124" s="10">
        <v>0</v>
      </c>
      <c r="I124" s="36"/>
      <c r="J124" s="59"/>
    </row>
    <row r="125" spans="1:10" x14ac:dyDescent="0.25">
      <c r="A125" s="51" t="s">
        <v>58</v>
      </c>
      <c r="B125" s="48" t="s">
        <v>32</v>
      </c>
      <c r="C125" s="53" t="s">
        <v>5</v>
      </c>
      <c r="D125" s="4" t="s">
        <v>8</v>
      </c>
      <c r="E125" s="5">
        <f t="shared" si="58"/>
        <v>90000</v>
      </c>
      <c r="F125" s="5">
        <f t="shared" ref="F125:H125" si="75">SUM(F126:F128)</f>
        <v>30000</v>
      </c>
      <c r="G125" s="5">
        <f t="shared" si="75"/>
        <v>30000</v>
      </c>
      <c r="H125" s="5">
        <f t="shared" si="75"/>
        <v>30000</v>
      </c>
      <c r="I125" s="54" t="s">
        <v>70</v>
      </c>
      <c r="J125" s="45" t="s">
        <v>17</v>
      </c>
    </row>
    <row r="126" spans="1:10" x14ac:dyDescent="0.25">
      <c r="A126" s="51"/>
      <c r="B126" s="48"/>
      <c r="C126" s="53"/>
      <c r="D126" s="6" t="s">
        <v>3</v>
      </c>
      <c r="E126" s="5">
        <f t="shared" si="58"/>
        <v>90000</v>
      </c>
      <c r="F126" s="7">
        <v>30000</v>
      </c>
      <c r="G126" s="7">
        <v>30000</v>
      </c>
      <c r="H126" s="7">
        <v>30000</v>
      </c>
      <c r="I126" s="55"/>
      <c r="J126" s="46"/>
    </row>
    <row r="127" spans="1:10" x14ac:dyDescent="0.25">
      <c r="A127" s="51"/>
      <c r="B127" s="48"/>
      <c r="C127" s="53"/>
      <c r="D127" s="6" t="s">
        <v>2</v>
      </c>
      <c r="E127" s="5">
        <f t="shared" si="58"/>
        <v>0</v>
      </c>
      <c r="F127" s="7">
        <v>0</v>
      </c>
      <c r="G127" s="7">
        <v>0</v>
      </c>
      <c r="H127" s="7">
        <v>0</v>
      </c>
      <c r="I127" s="55"/>
      <c r="J127" s="46"/>
    </row>
    <row r="128" spans="1:10" x14ac:dyDescent="0.25">
      <c r="A128" s="51"/>
      <c r="B128" s="48"/>
      <c r="C128" s="53"/>
      <c r="D128" s="6" t="s">
        <v>1</v>
      </c>
      <c r="E128" s="5">
        <f t="shared" si="58"/>
        <v>0</v>
      </c>
      <c r="F128" s="7">
        <v>0</v>
      </c>
      <c r="G128" s="7">
        <v>0</v>
      </c>
      <c r="H128" s="7">
        <v>0</v>
      </c>
      <c r="I128" s="55"/>
      <c r="J128" s="46"/>
    </row>
    <row r="129" spans="1:10" x14ac:dyDescent="0.25">
      <c r="A129" s="52"/>
      <c r="B129" s="49"/>
      <c r="C129" s="53"/>
      <c r="D129" s="6" t="s">
        <v>4</v>
      </c>
      <c r="E129" s="9">
        <f t="shared" si="58"/>
        <v>0</v>
      </c>
      <c r="F129" s="10">
        <v>0</v>
      </c>
      <c r="G129" s="10">
        <v>0</v>
      </c>
      <c r="H129" s="10">
        <v>0</v>
      </c>
      <c r="I129" s="55"/>
      <c r="J129" s="47"/>
    </row>
    <row r="130" spans="1:10" x14ac:dyDescent="0.25">
      <c r="A130" s="51" t="s">
        <v>59</v>
      </c>
      <c r="B130" s="48" t="s">
        <v>33</v>
      </c>
      <c r="C130" s="53" t="s">
        <v>5</v>
      </c>
      <c r="D130" s="4" t="s">
        <v>8</v>
      </c>
      <c r="E130" s="5">
        <f t="shared" si="58"/>
        <v>300000</v>
      </c>
      <c r="F130" s="5">
        <f t="shared" ref="F130:H130" si="76">SUM(F131:F133)</f>
        <v>100000</v>
      </c>
      <c r="G130" s="5">
        <f t="shared" si="76"/>
        <v>100000</v>
      </c>
      <c r="H130" s="5">
        <f t="shared" si="76"/>
        <v>100000</v>
      </c>
      <c r="I130" s="54" t="s">
        <v>71</v>
      </c>
      <c r="J130" s="45" t="s">
        <v>17</v>
      </c>
    </row>
    <row r="131" spans="1:10" x14ac:dyDescent="0.25">
      <c r="A131" s="51"/>
      <c r="B131" s="48"/>
      <c r="C131" s="53"/>
      <c r="D131" s="6" t="s">
        <v>3</v>
      </c>
      <c r="E131" s="5">
        <f t="shared" si="58"/>
        <v>300000</v>
      </c>
      <c r="F131" s="7">
        <v>100000</v>
      </c>
      <c r="G131" s="7">
        <v>100000</v>
      </c>
      <c r="H131" s="7">
        <v>100000</v>
      </c>
      <c r="I131" s="55"/>
      <c r="J131" s="46"/>
    </row>
    <row r="132" spans="1:10" x14ac:dyDescent="0.25">
      <c r="A132" s="51"/>
      <c r="B132" s="48"/>
      <c r="C132" s="53"/>
      <c r="D132" s="6" t="s">
        <v>2</v>
      </c>
      <c r="E132" s="5">
        <f t="shared" si="58"/>
        <v>0</v>
      </c>
      <c r="F132" s="7">
        <v>0</v>
      </c>
      <c r="G132" s="7">
        <v>0</v>
      </c>
      <c r="H132" s="7">
        <v>0</v>
      </c>
      <c r="I132" s="55"/>
      <c r="J132" s="46"/>
    </row>
    <row r="133" spans="1:10" x14ac:dyDescent="0.25">
      <c r="A133" s="51"/>
      <c r="B133" s="48"/>
      <c r="C133" s="53"/>
      <c r="D133" s="6" t="s">
        <v>1</v>
      </c>
      <c r="E133" s="5">
        <f t="shared" si="58"/>
        <v>0</v>
      </c>
      <c r="F133" s="7">
        <v>0</v>
      </c>
      <c r="G133" s="7">
        <v>0</v>
      </c>
      <c r="H133" s="7">
        <v>0</v>
      </c>
      <c r="I133" s="55"/>
      <c r="J133" s="46"/>
    </row>
    <row r="134" spans="1:10" ht="15.75" customHeight="1" x14ac:dyDescent="0.25">
      <c r="A134" s="52"/>
      <c r="B134" s="49"/>
      <c r="C134" s="53"/>
      <c r="D134" s="8" t="s">
        <v>4</v>
      </c>
      <c r="E134" s="9">
        <f t="shared" si="58"/>
        <v>0</v>
      </c>
      <c r="F134" s="10">
        <v>0</v>
      </c>
      <c r="G134" s="10">
        <v>0</v>
      </c>
      <c r="H134" s="10">
        <v>0</v>
      </c>
      <c r="I134" s="55"/>
      <c r="J134" s="47"/>
    </row>
    <row r="135" spans="1:10" ht="15.75" customHeight="1" x14ac:dyDescent="0.25">
      <c r="A135" s="60" t="s">
        <v>61</v>
      </c>
      <c r="B135" s="62" t="s">
        <v>60</v>
      </c>
      <c r="C135" s="53">
        <v>2026</v>
      </c>
      <c r="D135" s="4" t="s">
        <v>8</v>
      </c>
      <c r="E135" s="5">
        <f t="shared" ref="E135:E144" si="77">SUM(F135:H135)</f>
        <v>3530000</v>
      </c>
      <c r="F135" s="5">
        <f>SUM(F136:F138)</f>
        <v>3530000</v>
      </c>
      <c r="G135" s="5">
        <f t="shared" ref="G135:H135" si="78">SUM(G136:G138)</f>
        <v>0</v>
      </c>
      <c r="H135" s="5">
        <f t="shared" si="78"/>
        <v>0</v>
      </c>
      <c r="I135" s="34" t="s">
        <v>64</v>
      </c>
      <c r="J135" s="57" t="s">
        <v>106</v>
      </c>
    </row>
    <row r="136" spans="1:10" ht="16.5" customHeight="1" x14ac:dyDescent="0.25">
      <c r="A136" s="60"/>
      <c r="B136" s="63"/>
      <c r="C136" s="53"/>
      <c r="D136" s="6" t="s">
        <v>3</v>
      </c>
      <c r="E136" s="5">
        <f t="shared" si="77"/>
        <v>3530000</v>
      </c>
      <c r="F136" s="7">
        <f>F141</f>
        <v>3530000</v>
      </c>
      <c r="G136" s="7">
        <f t="shared" ref="G136:H136" si="79">G141</f>
        <v>0</v>
      </c>
      <c r="H136" s="7">
        <f t="shared" si="79"/>
        <v>0</v>
      </c>
      <c r="I136" s="35"/>
      <c r="J136" s="58"/>
    </row>
    <row r="137" spans="1:10" ht="15.75" customHeight="1" x14ac:dyDescent="0.25">
      <c r="A137" s="60"/>
      <c r="B137" s="63"/>
      <c r="C137" s="53"/>
      <c r="D137" s="6" t="s">
        <v>2</v>
      </c>
      <c r="E137" s="5">
        <f t="shared" si="77"/>
        <v>0</v>
      </c>
      <c r="F137" s="7">
        <f>F142</f>
        <v>0</v>
      </c>
      <c r="G137" s="7">
        <f t="shared" ref="G137:H137" si="80">G142</f>
        <v>0</v>
      </c>
      <c r="H137" s="7">
        <f t="shared" si="80"/>
        <v>0</v>
      </c>
      <c r="I137" s="35"/>
      <c r="J137" s="58"/>
    </row>
    <row r="138" spans="1:10" ht="15.75" customHeight="1" x14ac:dyDescent="0.25">
      <c r="A138" s="60"/>
      <c r="B138" s="63"/>
      <c r="C138" s="53"/>
      <c r="D138" s="6" t="s">
        <v>1</v>
      </c>
      <c r="E138" s="5">
        <f t="shared" si="77"/>
        <v>0</v>
      </c>
      <c r="F138" s="7">
        <f>F143</f>
        <v>0</v>
      </c>
      <c r="G138" s="7">
        <f t="shared" ref="G138:H138" si="81">G143</f>
        <v>0</v>
      </c>
      <c r="H138" s="7">
        <f t="shared" si="81"/>
        <v>0</v>
      </c>
      <c r="I138" s="35"/>
      <c r="J138" s="58"/>
    </row>
    <row r="139" spans="1:10" ht="29.25" customHeight="1" x14ac:dyDescent="0.25">
      <c r="A139" s="61"/>
      <c r="B139" s="64"/>
      <c r="C139" s="53"/>
      <c r="D139" s="8" t="s">
        <v>4</v>
      </c>
      <c r="E139" s="9">
        <f t="shared" si="77"/>
        <v>0</v>
      </c>
      <c r="F139" s="10">
        <f>F144</f>
        <v>0</v>
      </c>
      <c r="G139" s="10">
        <f t="shared" ref="G139:H139" si="82">G144</f>
        <v>0</v>
      </c>
      <c r="H139" s="10">
        <f t="shared" si="82"/>
        <v>0</v>
      </c>
      <c r="I139" s="36"/>
      <c r="J139" s="59"/>
    </row>
    <row r="140" spans="1:10" ht="15.75" customHeight="1" x14ac:dyDescent="0.25">
      <c r="A140" s="51" t="s">
        <v>62</v>
      </c>
      <c r="B140" s="48" t="s">
        <v>34</v>
      </c>
      <c r="C140" s="53">
        <v>2026</v>
      </c>
      <c r="D140" s="4" t="s">
        <v>8</v>
      </c>
      <c r="E140" s="5">
        <f t="shared" si="77"/>
        <v>3530000</v>
      </c>
      <c r="F140" s="5">
        <f t="shared" ref="F140" si="83">SUM(F141:F143)</f>
        <v>3530000</v>
      </c>
      <c r="G140" s="5">
        <f t="shared" ref="G140" si="84">SUM(G141:G143)</f>
        <v>0</v>
      </c>
      <c r="H140" s="5">
        <f t="shared" ref="H140" si="85">SUM(H141:H143)</f>
        <v>0</v>
      </c>
      <c r="I140" s="54" t="s">
        <v>72</v>
      </c>
      <c r="J140" s="57" t="s">
        <v>105</v>
      </c>
    </row>
    <row r="141" spans="1:10" ht="15.75" customHeight="1" x14ac:dyDescent="0.25">
      <c r="A141" s="51"/>
      <c r="B141" s="48"/>
      <c r="C141" s="53"/>
      <c r="D141" s="6" t="s">
        <v>3</v>
      </c>
      <c r="E141" s="5">
        <f t="shared" si="77"/>
        <v>3530000</v>
      </c>
      <c r="F141" s="7">
        <v>3530000</v>
      </c>
      <c r="G141" s="7">
        <v>0</v>
      </c>
      <c r="H141" s="7">
        <v>0</v>
      </c>
      <c r="I141" s="55"/>
      <c r="J141" s="58"/>
    </row>
    <row r="142" spans="1:10" ht="15.75" customHeight="1" x14ac:dyDescent="0.25">
      <c r="A142" s="51"/>
      <c r="B142" s="48"/>
      <c r="C142" s="53"/>
      <c r="D142" s="6" t="s">
        <v>2</v>
      </c>
      <c r="E142" s="5">
        <f t="shared" si="77"/>
        <v>0</v>
      </c>
      <c r="F142" s="7">
        <v>0</v>
      </c>
      <c r="G142" s="7">
        <v>0</v>
      </c>
      <c r="H142" s="7">
        <v>0</v>
      </c>
      <c r="I142" s="55"/>
      <c r="J142" s="58"/>
    </row>
    <row r="143" spans="1:10" ht="16.5" customHeight="1" x14ac:dyDescent="0.25">
      <c r="A143" s="51"/>
      <c r="B143" s="48"/>
      <c r="C143" s="53"/>
      <c r="D143" s="6" t="s">
        <v>1</v>
      </c>
      <c r="E143" s="5">
        <f t="shared" si="77"/>
        <v>0</v>
      </c>
      <c r="F143" s="7">
        <v>0</v>
      </c>
      <c r="G143" s="7">
        <v>0</v>
      </c>
      <c r="H143" s="7">
        <v>0</v>
      </c>
      <c r="I143" s="55"/>
      <c r="J143" s="58"/>
    </row>
    <row r="144" spans="1:10" ht="15.75" customHeight="1" x14ac:dyDescent="0.25">
      <c r="A144" s="52"/>
      <c r="B144" s="49"/>
      <c r="C144" s="53"/>
      <c r="D144" s="6" t="s">
        <v>4</v>
      </c>
      <c r="E144" s="9">
        <f t="shared" si="77"/>
        <v>0</v>
      </c>
      <c r="F144" s="10">
        <v>0</v>
      </c>
      <c r="G144" s="10">
        <v>0</v>
      </c>
      <c r="H144" s="10">
        <v>0</v>
      </c>
      <c r="I144" s="56"/>
      <c r="J144" s="59"/>
    </row>
  </sheetData>
  <mergeCells count="148">
    <mergeCell ref="B95:B99"/>
    <mergeCell ref="A80:A83"/>
    <mergeCell ref="A120:A123"/>
    <mergeCell ref="A15:A18"/>
    <mergeCell ref="A25:A28"/>
    <mergeCell ref="C105:C109"/>
    <mergeCell ref="B105:B109"/>
    <mergeCell ref="A105:A109"/>
    <mergeCell ref="A110:A114"/>
    <mergeCell ref="C110:C114"/>
    <mergeCell ref="C95:C99"/>
    <mergeCell ref="B100:B104"/>
    <mergeCell ref="C100:C104"/>
    <mergeCell ref="B15:B19"/>
    <mergeCell ref="C15:C19"/>
    <mergeCell ref="B120:B124"/>
    <mergeCell ref="C120:C124"/>
    <mergeCell ref="C35:C39"/>
    <mergeCell ref="A35:A39"/>
    <mergeCell ref="B35:B39"/>
    <mergeCell ref="I5:I9"/>
    <mergeCell ref="I105:I109"/>
    <mergeCell ref="I110:I114"/>
    <mergeCell ref="J105:J109"/>
    <mergeCell ref="J110:J114"/>
    <mergeCell ref="B110:B114"/>
    <mergeCell ref="A10:A14"/>
    <mergeCell ref="B10:B14"/>
    <mergeCell ref="C10:C14"/>
    <mergeCell ref="B25:B29"/>
    <mergeCell ref="C25:C29"/>
    <mergeCell ref="B40:B44"/>
    <mergeCell ref="C40:C44"/>
    <mergeCell ref="I25:I29"/>
    <mergeCell ref="J25:J29"/>
    <mergeCell ref="I10:I14"/>
    <mergeCell ref="J10:J14"/>
    <mergeCell ref="A45:A49"/>
    <mergeCell ref="A20:A24"/>
    <mergeCell ref="C20:C24"/>
    <mergeCell ref="A55:A58"/>
    <mergeCell ref="A75:A79"/>
    <mergeCell ref="B75:B79"/>
    <mergeCell ref="C75:C79"/>
    <mergeCell ref="J90:J94"/>
    <mergeCell ref="I85:I89"/>
    <mergeCell ref="I90:I94"/>
    <mergeCell ref="I95:I99"/>
    <mergeCell ref="I1:J1"/>
    <mergeCell ref="A60:A64"/>
    <mergeCell ref="B60:B64"/>
    <mergeCell ref="C60:C64"/>
    <mergeCell ref="I60:I64"/>
    <mergeCell ref="J60:J64"/>
    <mergeCell ref="I3:I4"/>
    <mergeCell ref="I40:I44"/>
    <mergeCell ref="I45:I49"/>
    <mergeCell ref="A40:A44"/>
    <mergeCell ref="A2:J2"/>
    <mergeCell ref="D3:H3"/>
    <mergeCell ref="A3:A4"/>
    <mergeCell ref="B3:B4"/>
    <mergeCell ref="C3:C4"/>
    <mergeCell ref="J3:J4"/>
    <mergeCell ref="A5:A9"/>
    <mergeCell ref="B5:B9"/>
    <mergeCell ref="C5:C9"/>
    <mergeCell ref="J5:J9"/>
    <mergeCell ref="J15:J19"/>
    <mergeCell ref="I15:I19"/>
    <mergeCell ref="I65:I69"/>
    <mergeCell ref="I70:I74"/>
    <mergeCell ref="I100:I104"/>
    <mergeCell ref="I20:I24"/>
    <mergeCell ref="J20:J24"/>
    <mergeCell ref="B55:B59"/>
    <mergeCell ref="C55:C59"/>
    <mergeCell ref="J55:J59"/>
    <mergeCell ref="B45:B49"/>
    <mergeCell ref="C45:C49"/>
    <mergeCell ref="J45:J49"/>
    <mergeCell ref="J40:J44"/>
    <mergeCell ref="B20:B24"/>
    <mergeCell ref="B80:B84"/>
    <mergeCell ref="C80:C84"/>
    <mergeCell ref="I80:I84"/>
    <mergeCell ref="J80:J84"/>
    <mergeCell ref="J95:J99"/>
    <mergeCell ref="B85:B89"/>
    <mergeCell ref="C85:C89"/>
    <mergeCell ref="J85:J89"/>
    <mergeCell ref="B90:B94"/>
    <mergeCell ref="I120:I124"/>
    <mergeCell ref="J120:J124"/>
    <mergeCell ref="I55:I59"/>
    <mergeCell ref="A115:A119"/>
    <mergeCell ref="B115:B119"/>
    <mergeCell ref="C115:C119"/>
    <mergeCell ref="I115:I119"/>
    <mergeCell ref="A65:A69"/>
    <mergeCell ref="B65:B69"/>
    <mergeCell ref="C65:C69"/>
    <mergeCell ref="J65:J69"/>
    <mergeCell ref="B70:B74"/>
    <mergeCell ref="C70:C74"/>
    <mergeCell ref="J70:J74"/>
    <mergeCell ref="A100:A104"/>
    <mergeCell ref="I75:I79"/>
    <mergeCell ref="J75:J79"/>
    <mergeCell ref="J115:J119"/>
    <mergeCell ref="A95:A99"/>
    <mergeCell ref="A70:A73"/>
    <mergeCell ref="J100:J104"/>
    <mergeCell ref="A85:A89"/>
    <mergeCell ref="A90:A94"/>
    <mergeCell ref="C90:C94"/>
    <mergeCell ref="A130:A134"/>
    <mergeCell ref="B130:B134"/>
    <mergeCell ref="C130:C134"/>
    <mergeCell ref="I130:I134"/>
    <mergeCell ref="J130:J134"/>
    <mergeCell ref="A125:A129"/>
    <mergeCell ref="B125:B129"/>
    <mergeCell ref="I140:I144"/>
    <mergeCell ref="C125:C129"/>
    <mergeCell ref="A140:A144"/>
    <mergeCell ref="B140:B144"/>
    <mergeCell ref="C140:C144"/>
    <mergeCell ref="J140:J144"/>
    <mergeCell ref="A135:A139"/>
    <mergeCell ref="B135:B139"/>
    <mergeCell ref="C135:C139"/>
    <mergeCell ref="I135:I139"/>
    <mergeCell ref="J135:J139"/>
    <mergeCell ref="I125:I129"/>
    <mergeCell ref="J125:J129"/>
    <mergeCell ref="I35:I39"/>
    <mergeCell ref="J35:J39"/>
    <mergeCell ref="A30:A34"/>
    <mergeCell ref="B30:B34"/>
    <mergeCell ref="C30:C34"/>
    <mergeCell ref="I30:I34"/>
    <mergeCell ref="J30:J34"/>
    <mergeCell ref="A50:A54"/>
    <mergeCell ref="B50:B54"/>
    <mergeCell ref="C50:C54"/>
    <mergeCell ref="I50:I54"/>
    <mergeCell ref="J50:J54"/>
  </mergeCells>
  <pageMargins left="0.19685039370078741" right="0.11811023622047245" top="0.55118110236220474" bottom="0.15748031496062992" header="0.31496062992125984" footer="0"/>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Таблица 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2025-11-01T07:17:46Z</dcterms:modified>
</cp:coreProperties>
</file>