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50" windowHeight="7725"/>
  </bookViews>
  <sheets>
    <sheet name="Таблица 9" sheetId="2" r:id="rId1"/>
  </sheets>
  <calcPr calcId="162913" refMode="R1C1"/>
</workbook>
</file>

<file path=xl/calcChain.xml><?xml version="1.0" encoding="utf-8"?>
<calcChain xmlns="http://schemas.openxmlformats.org/spreadsheetml/2006/main">
  <c r="F14" i="2" l="1"/>
  <c r="F13" i="2"/>
  <c r="F12" i="2"/>
  <c r="H14" i="2"/>
  <c r="G14" i="2"/>
  <c r="H13" i="2"/>
  <c r="G13" i="2"/>
  <c r="H12" i="2"/>
  <c r="G12" i="2"/>
  <c r="H11" i="2"/>
  <c r="G11" i="2"/>
  <c r="F16" i="2" l="1"/>
  <c r="F11" i="2" s="1"/>
  <c r="H7" i="2" l="1"/>
  <c r="H9" i="2"/>
  <c r="G9" i="2"/>
  <c r="F9" i="2"/>
  <c r="H8" i="2"/>
  <c r="G8" i="2"/>
  <c r="F8" i="2"/>
  <c r="G7" i="2"/>
  <c r="F7" i="2"/>
  <c r="H6" i="2"/>
  <c r="G6" i="2"/>
  <c r="F6" i="2"/>
  <c r="E39" i="2" l="1"/>
  <c r="E38" i="2"/>
  <c r="E37" i="2"/>
  <c r="E36" i="2"/>
  <c r="H35" i="2"/>
  <c r="G35" i="2"/>
  <c r="F35" i="2"/>
  <c r="E34" i="2"/>
  <c r="E33" i="2"/>
  <c r="E32" i="2"/>
  <c r="E31" i="2"/>
  <c r="H30" i="2"/>
  <c r="G30" i="2"/>
  <c r="F30" i="2"/>
  <c r="E30" i="2" l="1"/>
  <c r="E35" i="2"/>
  <c r="E29" i="2"/>
  <c r="E28" i="2"/>
  <c r="E27" i="2"/>
  <c r="E26" i="2"/>
  <c r="H25" i="2"/>
  <c r="G25" i="2"/>
  <c r="F25" i="2"/>
  <c r="E24" i="2"/>
  <c r="E23" i="2"/>
  <c r="E22" i="2"/>
  <c r="E21" i="2"/>
  <c r="H20" i="2"/>
  <c r="G20" i="2"/>
  <c r="F20" i="2"/>
  <c r="E19" i="2"/>
  <c r="E18" i="2"/>
  <c r="E17" i="2"/>
  <c r="E16" i="2"/>
  <c r="H15" i="2"/>
  <c r="G15" i="2"/>
  <c r="F15" i="2"/>
  <c r="E25" i="2" l="1"/>
  <c r="E20" i="2"/>
  <c r="E15" i="2"/>
  <c r="E14" i="2"/>
  <c r="E13" i="2"/>
  <c r="E12" i="2"/>
  <c r="E11" i="2"/>
  <c r="H10" i="2"/>
  <c r="G10" i="2"/>
  <c r="F10" i="2"/>
  <c r="H5" i="2"/>
  <c r="G5" i="2"/>
  <c r="F5" i="2"/>
  <c r="E9" i="2"/>
  <c r="E10" i="2" l="1"/>
  <c r="E5" i="2"/>
  <c r="E8" i="2" l="1"/>
  <c r="E7" i="2"/>
  <c r="E6" i="2"/>
</calcChain>
</file>

<file path=xl/sharedStrings.xml><?xml version="1.0" encoding="utf-8"?>
<sst xmlns="http://schemas.openxmlformats.org/spreadsheetml/2006/main" count="77" uniqueCount="38">
  <si>
    <t>№ п/п</t>
  </si>
  <si>
    <t>ФБ</t>
  </si>
  <si>
    <t>ОБ</t>
  </si>
  <si>
    <t>МБ</t>
  </si>
  <si>
    <t>ВБС</t>
  </si>
  <si>
    <t>2026-2028</t>
  </si>
  <si>
    <t>1.1.</t>
  </si>
  <si>
    <t>Всего:</t>
  </si>
  <si>
    <t>ВСЕГО</t>
  </si>
  <si>
    <t>Соисполнители, участники</t>
  </si>
  <si>
    <t>По годам</t>
  </si>
  <si>
    <t>Годы выполнения</t>
  </si>
  <si>
    <t>Муниципальная программа,  направление (подпрограмма), комплексы процессных и(или) проектных мероприятий, мероприятие</t>
  </si>
  <si>
    <t>-</t>
  </si>
  <si>
    <t>Связь комплексов процессных                                              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</si>
  <si>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Объемы и источники финансирования (рублей)</t>
  </si>
  <si>
    <t>1.</t>
  </si>
  <si>
    <r>
      <rPr>
        <u/>
        <sz val="10"/>
        <color theme="1"/>
        <rFont val="Times New Roman"/>
        <family val="1"/>
        <charset val="204"/>
      </rPr>
      <t>Комплекс процессных мероприятий 1.</t>
    </r>
    <r>
      <rPr>
        <sz val="10"/>
        <color theme="1"/>
        <rFont val="Times New Roman"/>
        <family val="1"/>
        <charset val="204"/>
      </rPr>
      <t xml:space="preserve"> "Приведение в нормативное состояние сети автомобильных дорог общего пользования местного значения на территории Печенгского муниципального округа"</t>
    </r>
  </si>
  <si>
    <t>1.2.</t>
  </si>
  <si>
    <t>1.3.</t>
  </si>
  <si>
    <t>1.4.</t>
  </si>
  <si>
    <t>1.5.</t>
  </si>
  <si>
    <t xml:space="preserve">ОС и ЖКХ;                                             МБУ "НДС";                                             МБУ "РЭС";                                       МКУ "УБиР"           </t>
  </si>
  <si>
    <r>
      <rPr>
        <sz val="11"/>
        <color theme="1"/>
        <rFont val="Times New Roman"/>
        <family val="1"/>
        <charset val="204"/>
      </rPr>
      <t>Муниципальная программа</t>
    </r>
    <r>
      <rPr>
        <b/>
        <sz val="11"/>
        <color theme="1"/>
        <rFont val="Times New Roman"/>
        <family val="1"/>
        <charset val="204"/>
      </rPr>
      <t xml:space="preserve"> "Транспортная система"</t>
    </r>
  </si>
  <si>
    <t>Мероприятие "Содержание автомобильных дорог общего пользования местного значения, городских площадей и проездов"</t>
  </si>
  <si>
    <t>Мероприятие "Выполнение работ по карточному (ямочному) ремонту автомобильных дорог общего пользования местного значения"</t>
  </si>
  <si>
    <t>Мероприятие "Выполнение работ по обустройству автомобильных дорог общего пользования местного значения дорожными знаками"</t>
  </si>
  <si>
    <t>Мероприятие "Выполнение работ по ремонту дорог общего пользования местного значения"</t>
  </si>
  <si>
    <t>Мероприятие "Выполнение работ по нанесению дорожной разметки на автомобильных дорогах общего пользования местного значения"</t>
  </si>
  <si>
    <t>Эксплуатационное содержание автомобильных дорог общего пользования местного значения в соответствии с требованиями стандартов, норм и правил</t>
  </si>
  <si>
    <t>Проект плана реализации муниципальной программы Печенгского муниципального округа "Транспортная система" на 2026-2028 годы</t>
  </si>
  <si>
    <t>Проведение ремонтов автомобильных дорог общего пользования местного значения</t>
  </si>
  <si>
    <t xml:space="preserve">МБУ "НДС";                                 МБУ "РЭС"           </t>
  </si>
  <si>
    <t>МКУ "УБиР"</t>
  </si>
  <si>
    <t xml:space="preserve">Карточный (ямочный) ремонт автомобильных дорог общего пользования местного значения в целях обеспечения безопасности дорожного движения на автомобильных дорогах общего пользования местного значения
</t>
  </si>
  <si>
    <t xml:space="preserve">Нанесение дорожной разметки на автомобильных дорогах общего пользования местного значения в целях обеспечения безопасности дорожного движения на автомобильных дорогах общего пользования местного значения
</t>
  </si>
  <si>
    <t xml:space="preserve">Обустройство автомобильных дорог общего пользования местного значения дорожными знаками в целях обеспечения безопасности дорожного движения на автомобильных дорогах общего пользования местного значения
</t>
  </si>
  <si>
    <r>
      <t>0.1 Доля протяженности автомобильных дорог общего пользования местного значения, отвечающих нормативным требованиям, в общей протяженности автомобильных дорог общего пользования местного значения
0.</t>
    </r>
    <r>
      <rPr>
        <sz val="10"/>
        <rFont val="Times New Roman"/>
        <family val="1"/>
        <charset val="204"/>
      </rPr>
      <t>2 Протяженность автомобильных дорог общего пользования местного значения, находящихся на содержании.
0.</t>
    </r>
    <r>
      <rPr>
        <sz val="10"/>
        <rFont val="Times New Roman"/>
        <family val="1"/>
        <charset val="204"/>
      </rPr>
      <t>3 Площадь проведенного ямочного ремонта участков автомобильных дорог общего пользования местного значения, на которых отсутствует необходимость замены дорожного покрытия.
0.</t>
    </r>
    <r>
      <rPr>
        <sz val="10"/>
        <rFont val="Times New Roman"/>
        <family val="1"/>
        <charset val="204"/>
      </rPr>
      <t>4 Протяженность дорожной разметки на автомобильных дорогах общего пользования местного значения.
0.</t>
    </r>
    <r>
      <rPr>
        <sz val="10"/>
        <rFont val="Times New Roman"/>
        <family val="1"/>
        <charset val="204"/>
      </rPr>
      <t>5 Обеспечение улично-дорожной сети Печенгского муниципального округа дорожными знаками.
0.</t>
    </r>
    <r>
      <rPr>
        <sz val="10"/>
        <rFont val="Times New Roman"/>
        <family val="1"/>
        <charset val="204"/>
      </rPr>
      <t xml:space="preserve">6 Площадь отремонтированных автомобильных дорог общего пользования местного значения.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</si>
</sst>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2" xfId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top" wrapText="1"/>
    </xf>
    <xf numFmtId="43" fontId="14" fillId="0" borderId="1" xfId="1" applyFont="1" applyFill="1" applyBorder="1" applyAlignment="1">
      <alignment horizontal="center" vertical="top" wrapText="1"/>
    </xf>
    <xf numFmtId="43" fontId="15" fillId="0" borderId="1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9" fontId="7" fillId="0" borderId="3" xfId="1" applyNumberFormat="1" applyFont="1" applyFill="1" applyBorder="1" applyAlignment="1">
      <alignment horizontal="left" vertical="top" wrapText="1"/>
    </xf>
    <xf numFmtId="49" fontId="7" fillId="0" borderId="2" xfId="1" applyNumberFormat="1" applyFont="1" applyFill="1" applyBorder="1" applyAlignment="1">
      <alignment horizontal="left" vertical="top" wrapText="1"/>
    </xf>
    <xf numFmtId="49" fontId="7" fillId="3" borderId="3" xfId="1" applyNumberFormat="1" applyFont="1" applyFill="1" applyBorder="1" applyAlignment="1">
      <alignment horizontal="left" vertical="top" wrapText="1"/>
    </xf>
    <xf numFmtId="49" fontId="7" fillId="3" borderId="2" xfId="1" applyNumberFormat="1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16" fontId="4" fillId="2" borderId="3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" fontId="4" fillId="2" borderId="5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14" fontId="9" fillId="0" borderId="5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workbookViewId="0">
      <pane ySplit="4" topLeftCell="A5" activePane="bottomLeft" state="frozen"/>
      <selection pane="bottomLeft" activeCell="I35" sqref="I35:I39"/>
    </sheetView>
  </sheetViews>
  <sheetFormatPr defaultColWidth="8.85546875" defaultRowHeight="15.75" x14ac:dyDescent="0.25"/>
  <cols>
    <col min="1" max="1" width="6.5703125" style="1" customWidth="1"/>
    <col min="2" max="2" width="31.5703125" style="1" customWidth="1"/>
    <col min="3" max="3" width="11.5703125" style="1" customWidth="1"/>
    <col min="4" max="4" width="9.85546875" style="1" customWidth="1"/>
    <col min="5" max="5" width="14.5703125" style="1" customWidth="1"/>
    <col min="6" max="7" width="13.5703125" style="1" customWidth="1"/>
    <col min="8" max="8" width="13.42578125" style="1" customWidth="1"/>
    <col min="9" max="9" width="48.7109375" style="1" customWidth="1"/>
    <col min="10" max="10" width="16" style="1" customWidth="1"/>
    <col min="11" max="16384" width="8.85546875" style="1"/>
  </cols>
  <sheetData>
    <row r="1" spans="1:10" ht="18.75" customHeight="1" x14ac:dyDescent="0.25">
      <c r="I1" s="36"/>
      <c r="J1" s="36"/>
    </row>
    <row r="2" spans="1:10" ht="22.5" customHeight="1" x14ac:dyDescent="0.25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9.5" customHeight="1" x14ac:dyDescent="0.25">
      <c r="A3" s="44" t="s">
        <v>0</v>
      </c>
      <c r="B3" s="44" t="s">
        <v>12</v>
      </c>
      <c r="C3" s="44" t="s">
        <v>11</v>
      </c>
      <c r="D3" s="43" t="s">
        <v>15</v>
      </c>
      <c r="E3" s="43"/>
      <c r="F3" s="43"/>
      <c r="G3" s="43"/>
      <c r="H3" s="43"/>
      <c r="I3" s="37" t="s">
        <v>14</v>
      </c>
      <c r="J3" s="46" t="s">
        <v>9</v>
      </c>
    </row>
    <row r="4" spans="1:10" s="2" customFormat="1" ht="45" customHeight="1" x14ac:dyDescent="0.25">
      <c r="A4" s="45"/>
      <c r="B4" s="45"/>
      <c r="C4" s="45"/>
      <c r="D4" s="8" t="s">
        <v>10</v>
      </c>
      <c r="E4" s="9" t="s">
        <v>8</v>
      </c>
      <c r="F4" s="8">
        <v>2026</v>
      </c>
      <c r="G4" s="8">
        <v>2027</v>
      </c>
      <c r="H4" s="8">
        <v>2028</v>
      </c>
      <c r="I4" s="38"/>
      <c r="J4" s="47"/>
    </row>
    <row r="5" spans="1:10" s="3" customFormat="1" ht="18" customHeight="1" x14ac:dyDescent="0.25">
      <c r="A5" s="48">
        <v>0</v>
      </c>
      <c r="B5" s="48" t="s">
        <v>23</v>
      </c>
      <c r="C5" s="24" t="s">
        <v>5</v>
      </c>
      <c r="D5" s="4" t="s">
        <v>7</v>
      </c>
      <c r="E5" s="10">
        <f>SUM(F5:H5)</f>
        <v>296334900</v>
      </c>
      <c r="F5" s="10">
        <f>SUM(F6:F9)</f>
        <v>134065700</v>
      </c>
      <c r="G5" s="10">
        <f t="shared" ref="G5:H5" si="0">SUM(G6:G9)</f>
        <v>81134600</v>
      </c>
      <c r="H5" s="10">
        <f t="shared" si="0"/>
        <v>81134600</v>
      </c>
      <c r="I5" s="39" t="s">
        <v>13</v>
      </c>
      <c r="J5" s="17" t="s">
        <v>22</v>
      </c>
    </row>
    <row r="6" spans="1:10" s="3" customFormat="1" ht="15" customHeight="1" x14ac:dyDescent="0.25">
      <c r="A6" s="49"/>
      <c r="B6" s="49"/>
      <c r="C6" s="25"/>
      <c r="D6" s="4" t="s">
        <v>3</v>
      </c>
      <c r="E6" s="10">
        <f t="shared" ref="E6:E9" si="1">SUM(F6:H6)</f>
        <v>251343800</v>
      </c>
      <c r="F6" s="10">
        <f>F11</f>
        <v>89074600</v>
      </c>
      <c r="G6" s="10">
        <f t="shared" ref="G6:H6" si="2">G11</f>
        <v>81134600</v>
      </c>
      <c r="H6" s="10">
        <f t="shared" si="2"/>
        <v>81134600</v>
      </c>
      <c r="I6" s="40"/>
      <c r="J6" s="27"/>
    </row>
    <row r="7" spans="1:10" s="3" customFormat="1" ht="15" customHeight="1" x14ac:dyDescent="0.25">
      <c r="A7" s="49"/>
      <c r="B7" s="49"/>
      <c r="C7" s="25"/>
      <c r="D7" s="4" t="s">
        <v>2</v>
      </c>
      <c r="E7" s="10">
        <f t="shared" si="1"/>
        <v>44991100</v>
      </c>
      <c r="F7" s="10">
        <f t="shared" ref="F7:H7" si="3">F12</f>
        <v>44991100</v>
      </c>
      <c r="G7" s="10">
        <f t="shared" si="3"/>
        <v>0</v>
      </c>
      <c r="H7" s="10">
        <f t="shared" si="3"/>
        <v>0</v>
      </c>
      <c r="I7" s="40"/>
      <c r="J7" s="27"/>
    </row>
    <row r="8" spans="1:10" s="3" customFormat="1" ht="15" customHeight="1" x14ac:dyDescent="0.25">
      <c r="A8" s="49"/>
      <c r="B8" s="49"/>
      <c r="C8" s="25"/>
      <c r="D8" s="4" t="s">
        <v>1</v>
      </c>
      <c r="E8" s="10">
        <f t="shared" si="1"/>
        <v>0</v>
      </c>
      <c r="F8" s="10">
        <f t="shared" ref="F8:H8" si="4">F13</f>
        <v>0</v>
      </c>
      <c r="G8" s="10">
        <f t="shared" si="4"/>
        <v>0</v>
      </c>
      <c r="H8" s="10">
        <f t="shared" si="4"/>
        <v>0</v>
      </c>
      <c r="I8" s="40"/>
      <c r="J8" s="27"/>
    </row>
    <row r="9" spans="1:10" s="3" customFormat="1" ht="15" customHeight="1" x14ac:dyDescent="0.25">
      <c r="A9" s="50"/>
      <c r="B9" s="50"/>
      <c r="C9" s="26"/>
      <c r="D9" s="4" t="s">
        <v>4</v>
      </c>
      <c r="E9" s="10">
        <f t="shared" si="1"/>
        <v>0</v>
      </c>
      <c r="F9" s="10">
        <f t="shared" ref="F9:H9" si="5">F14</f>
        <v>0</v>
      </c>
      <c r="G9" s="10">
        <f t="shared" si="5"/>
        <v>0</v>
      </c>
      <c r="H9" s="10">
        <f t="shared" si="5"/>
        <v>0</v>
      </c>
      <c r="I9" s="41"/>
      <c r="J9" s="28"/>
    </row>
    <row r="10" spans="1:10" ht="17.25" customHeight="1" x14ac:dyDescent="0.25">
      <c r="A10" s="51" t="s">
        <v>16</v>
      </c>
      <c r="B10" s="31" t="s">
        <v>17</v>
      </c>
      <c r="C10" s="34" t="s">
        <v>5</v>
      </c>
      <c r="D10" s="16" t="s">
        <v>7</v>
      </c>
      <c r="E10" s="11">
        <f>SUM(F10:H10)</f>
        <v>296334900</v>
      </c>
      <c r="F10" s="11">
        <f>SUM(F11:F14)</f>
        <v>134065700</v>
      </c>
      <c r="G10" s="11">
        <f t="shared" ref="G10" si="6">SUM(G11:G14)</f>
        <v>81134600</v>
      </c>
      <c r="H10" s="11">
        <f t="shared" ref="H10" si="7">SUM(H11:H14)</f>
        <v>81134600</v>
      </c>
      <c r="I10" s="19" t="s">
        <v>37</v>
      </c>
      <c r="J10" s="17" t="s">
        <v>22</v>
      </c>
    </row>
    <row r="11" spans="1:10" ht="15.75" customHeight="1" x14ac:dyDescent="0.25">
      <c r="A11" s="29"/>
      <c r="B11" s="31"/>
      <c r="C11" s="34"/>
      <c r="D11" s="5" t="s">
        <v>3</v>
      </c>
      <c r="E11" s="10">
        <f t="shared" ref="E11:E14" si="8">SUM(F11:H11)</f>
        <v>251343800</v>
      </c>
      <c r="F11" s="12">
        <f>F16+F21+F26+F31+F36</f>
        <v>89074600</v>
      </c>
      <c r="G11" s="12">
        <f t="shared" ref="G11:H11" si="9">G16+G21+G26+G31+G36</f>
        <v>81134600</v>
      </c>
      <c r="H11" s="12">
        <f t="shared" si="9"/>
        <v>81134600</v>
      </c>
      <c r="I11" s="19"/>
      <c r="J11" s="27"/>
    </row>
    <row r="12" spans="1:10" ht="15.75" customHeight="1" x14ac:dyDescent="0.25">
      <c r="A12" s="29"/>
      <c r="B12" s="31"/>
      <c r="C12" s="34"/>
      <c r="D12" s="5" t="s">
        <v>2</v>
      </c>
      <c r="E12" s="10">
        <f t="shared" si="8"/>
        <v>44991100</v>
      </c>
      <c r="F12" s="12">
        <f t="shared" ref="F12:F14" si="10">F17+F22+F27+F32+F37</f>
        <v>44991100</v>
      </c>
      <c r="G12" s="12">
        <f t="shared" ref="G12:H12" si="11">G17+G22+G27+G32+G37</f>
        <v>0</v>
      </c>
      <c r="H12" s="12">
        <f t="shared" si="11"/>
        <v>0</v>
      </c>
      <c r="I12" s="19"/>
      <c r="J12" s="27"/>
    </row>
    <row r="13" spans="1:10" ht="15.75" customHeight="1" x14ac:dyDescent="0.25">
      <c r="A13" s="29"/>
      <c r="B13" s="31"/>
      <c r="C13" s="34"/>
      <c r="D13" s="5" t="s">
        <v>1</v>
      </c>
      <c r="E13" s="10">
        <f t="shared" si="8"/>
        <v>0</v>
      </c>
      <c r="F13" s="12">
        <f t="shared" si="10"/>
        <v>0</v>
      </c>
      <c r="G13" s="12">
        <f t="shared" ref="G13:H13" si="12">G18+G23+G28+G33+G38</f>
        <v>0</v>
      </c>
      <c r="H13" s="12">
        <f t="shared" si="12"/>
        <v>0</v>
      </c>
      <c r="I13" s="19"/>
      <c r="J13" s="27"/>
    </row>
    <row r="14" spans="1:10" ht="159" customHeight="1" x14ac:dyDescent="0.25">
      <c r="A14" s="52"/>
      <c r="B14" s="31"/>
      <c r="C14" s="34"/>
      <c r="D14" s="7" t="s">
        <v>4</v>
      </c>
      <c r="E14" s="13">
        <f t="shared" si="8"/>
        <v>0</v>
      </c>
      <c r="F14" s="15">
        <f t="shared" si="10"/>
        <v>0</v>
      </c>
      <c r="G14" s="15">
        <f t="shared" ref="G14:H14" si="13">G19+G24+G29+G34+G39</f>
        <v>0</v>
      </c>
      <c r="H14" s="15">
        <f t="shared" si="13"/>
        <v>0</v>
      </c>
      <c r="I14" s="20"/>
      <c r="J14" s="28"/>
    </row>
    <row r="15" spans="1:10" ht="15" customHeight="1" x14ac:dyDescent="0.25">
      <c r="A15" s="33" t="s">
        <v>6</v>
      </c>
      <c r="B15" s="30" t="s">
        <v>24</v>
      </c>
      <c r="C15" s="33" t="s">
        <v>5</v>
      </c>
      <c r="D15" s="4" t="s">
        <v>7</v>
      </c>
      <c r="E15" s="10">
        <f>SUM(F15:H15)</f>
        <v>235004200</v>
      </c>
      <c r="F15" s="10">
        <f>SUM(F16:F19)</f>
        <v>78335000</v>
      </c>
      <c r="G15" s="10">
        <f t="shared" ref="G15:H15" si="14">SUM(G16:G19)</f>
        <v>78334600</v>
      </c>
      <c r="H15" s="10">
        <f t="shared" si="14"/>
        <v>78334600</v>
      </c>
      <c r="I15" s="19" t="s">
        <v>29</v>
      </c>
      <c r="J15" s="17" t="s">
        <v>32</v>
      </c>
    </row>
    <row r="16" spans="1:10" ht="15" customHeight="1" x14ac:dyDescent="0.25">
      <c r="A16" s="34"/>
      <c r="B16" s="31"/>
      <c r="C16" s="34"/>
      <c r="D16" s="5" t="s">
        <v>3</v>
      </c>
      <c r="E16" s="10">
        <f t="shared" ref="E16:E20" si="15">SUM(F16:H16)</f>
        <v>235004200</v>
      </c>
      <c r="F16" s="12">
        <f>77779600+555000+400</f>
        <v>78335000</v>
      </c>
      <c r="G16" s="12">
        <v>78334600</v>
      </c>
      <c r="H16" s="12">
        <v>78334600</v>
      </c>
      <c r="I16" s="19"/>
      <c r="J16" s="18"/>
    </row>
    <row r="17" spans="1:10" ht="15" customHeight="1" x14ac:dyDescent="0.25">
      <c r="A17" s="34"/>
      <c r="B17" s="31"/>
      <c r="C17" s="34"/>
      <c r="D17" s="5" t="s">
        <v>2</v>
      </c>
      <c r="E17" s="10">
        <f t="shared" si="15"/>
        <v>0</v>
      </c>
      <c r="F17" s="12">
        <v>0</v>
      </c>
      <c r="G17" s="12">
        <v>0</v>
      </c>
      <c r="H17" s="12">
        <v>0</v>
      </c>
      <c r="I17" s="19"/>
      <c r="J17" s="18"/>
    </row>
    <row r="18" spans="1:10" ht="15" customHeight="1" x14ac:dyDescent="0.25">
      <c r="A18" s="34"/>
      <c r="B18" s="31"/>
      <c r="C18" s="34"/>
      <c r="D18" s="5" t="s">
        <v>1</v>
      </c>
      <c r="E18" s="10">
        <f t="shared" si="15"/>
        <v>0</v>
      </c>
      <c r="F18" s="12">
        <v>0</v>
      </c>
      <c r="G18" s="12">
        <v>0</v>
      </c>
      <c r="H18" s="12">
        <v>0</v>
      </c>
      <c r="I18" s="19"/>
      <c r="J18" s="18"/>
    </row>
    <row r="19" spans="1:10" ht="15" customHeight="1" x14ac:dyDescent="0.25">
      <c r="A19" s="35"/>
      <c r="B19" s="32"/>
      <c r="C19" s="35"/>
      <c r="D19" s="5" t="s">
        <v>4</v>
      </c>
      <c r="E19" s="10">
        <f t="shared" si="15"/>
        <v>0</v>
      </c>
      <c r="F19" s="12">
        <v>0</v>
      </c>
      <c r="G19" s="12">
        <v>0</v>
      </c>
      <c r="H19" s="12">
        <v>0</v>
      </c>
      <c r="I19" s="20"/>
      <c r="J19" s="18"/>
    </row>
    <row r="20" spans="1:10" ht="15" customHeight="1" x14ac:dyDescent="0.25">
      <c r="A20" s="33" t="s">
        <v>18</v>
      </c>
      <c r="B20" s="30" t="s">
        <v>25</v>
      </c>
      <c r="C20" s="33" t="s">
        <v>5</v>
      </c>
      <c r="D20" s="4" t="s">
        <v>7</v>
      </c>
      <c r="E20" s="10">
        <f t="shared" si="15"/>
        <v>4200000</v>
      </c>
      <c r="F20" s="10">
        <f t="shared" ref="F20:H20" si="16">SUM(F21:F24)</f>
        <v>1400000</v>
      </c>
      <c r="G20" s="10">
        <f t="shared" si="16"/>
        <v>1400000</v>
      </c>
      <c r="H20" s="10">
        <f t="shared" si="16"/>
        <v>1400000</v>
      </c>
      <c r="I20" s="21" t="s">
        <v>34</v>
      </c>
      <c r="J20" s="17" t="s">
        <v>32</v>
      </c>
    </row>
    <row r="21" spans="1:10" ht="15" customHeight="1" x14ac:dyDescent="0.25">
      <c r="A21" s="34"/>
      <c r="B21" s="31"/>
      <c r="C21" s="34"/>
      <c r="D21" s="5" t="s">
        <v>3</v>
      </c>
      <c r="E21" s="10">
        <f t="shared" ref="E21:E29" si="17">SUM(F21:H21)</f>
        <v>4200000</v>
      </c>
      <c r="F21" s="12">
        <v>1400000</v>
      </c>
      <c r="G21" s="12">
        <v>1400000</v>
      </c>
      <c r="H21" s="12">
        <v>1400000</v>
      </c>
      <c r="I21" s="21"/>
      <c r="J21" s="18"/>
    </row>
    <row r="22" spans="1:10" ht="15" customHeight="1" x14ac:dyDescent="0.25">
      <c r="A22" s="34"/>
      <c r="B22" s="31"/>
      <c r="C22" s="34"/>
      <c r="D22" s="5" t="s">
        <v>2</v>
      </c>
      <c r="E22" s="10">
        <f t="shared" si="17"/>
        <v>0</v>
      </c>
      <c r="F22" s="12">
        <v>0</v>
      </c>
      <c r="G22" s="12">
        <v>0</v>
      </c>
      <c r="H22" s="12">
        <v>0</v>
      </c>
      <c r="I22" s="21"/>
      <c r="J22" s="18"/>
    </row>
    <row r="23" spans="1:10" ht="15" customHeight="1" x14ac:dyDescent="0.25">
      <c r="A23" s="34"/>
      <c r="B23" s="31"/>
      <c r="C23" s="34"/>
      <c r="D23" s="5" t="s">
        <v>1</v>
      </c>
      <c r="E23" s="10">
        <f t="shared" si="17"/>
        <v>0</v>
      </c>
      <c r="F23" s="12">
        <v>0</v>
      </c>
      <c r="G23" s="12">
        <v>0</v>
      </c>
      <c r="H23" s="12">
        <v>0</v>
      </c>
      <c r="I23" s="21"/>
      <c r="J23" s="18"/>
    </row>
    <row r="24" spans="1:10" ht="15" customHeight="1" x14ac:dyDescent="0.25">
      <c r="A24" s="35"/>
      <c r="B24" s="32"/>
      <c r="C24" s="35"/>
      <c r="D24" s="5" t="s">
        <v>4</v>
      </c>
      <c r="E24" s="10">
        <f t="shared" si="17"/>
        <v>0</v>
      </c>
      <c r="F24" s="12">
        <v>0</v>
      </c>
      <c r="G24" s="12">
        <v>0</v>
      </c>
      <c r="H24" s="12">
        <v>0</v>
      </c>
      <c r="I24" s="22"/>
      <c r="J24" s="18"/>
    </row>
    <row r="25" spans="1:10" ht="15" customHeight="1" x14ac:dyDescent="0.25">
      <c r="A25" s="33" t="s">
        <v>19</v>
      </c>
      <c r="B25" s="30" t="s">
        <v>28</v>
      </c>
      <c r="C25" s="33" t="s">
        <v>5</v>
      </c>
      <c r="D25" s="4" t="s">
        <v>7</v>
      </c>
      <c r="E25" s="10">
        <f t="shared" si="17"/>
        <v>3450000</v>
      </c>
      <c r="F25" s="10">
        <f t="shared" ref="F25:H25" si="18">SUM(F26:F29)</f>
        <v>1150000</v>
      </c>
      <c r="G25" s="10">
        <f t="shared" si="18"/>
        <v>1150000</v>
      </c>
      <c r="H25" s="10">
        <f t="shared" si="18"/>
        <v>1150000</v>
      </c>
      <c r="I25" s="21" t="s">
        <v>35</v>
      </c>
      <c r="J25" s="17" t="s">
        <v>32</v>
      </c>
    </row>
    <row r="26" spans="1:10" ht="15" customHeight="1" x14ac:dyDescent="0.25">
      <c r="A26" s="34"/>
      <c r="B26" s="31"/>
      <c r="C26" s="34"/>
      <c r="D26" s="5" t="s">
        <v>3</v>
      </c>
      <c r="E26" s="10">
        <f t="shared" si="17"/>
        <v>3450000</v>
      </c>
      <c r="F26" s="12">
        <v>1150000</v>
      </c>
      <c r="G26" s="12">
        <v>1150000</v>
      </c>
      <c r="H26" s="12">
        <v>1150000</v>
      </c>
      <c r="I26" s="21"/>
      <c r="J26" s="18"/>
    </row>
    <row r="27" spans="1:10" ht="15" customHeight="1" x14ac:dyDescent="0.25">
      <c r="A27" s="34"/>
      <c r="B27" s="31"/>
      <c r="C27" s="34"/>
      <c r="D27" s="5" t="s">
        <v>2</v>
      </c>
      <c r="E27" s="10">
        <f t="shared" si="17"/>
        <v>0</v>
      </c>
      <c r="F27" s="12">
        <v>0</v>
      </c>
      <c r="G27" s="12">
        <v>0</v>
      </c>
      <c r="H27" s="12">
        <v>0</v>
      </c>
      <c r="I27" s="21"/>
      <c r="J27" s="18"/>
    </row>
    <row r="28" spans="1:10" ht="15" customHeight="1" x14ac:dyDescent="0.25">
      <c r="A28" s="34"/>
      <c r="B28" s="31"/>
      <c r="C28" s="34"/>
      <c r="D28" s="5" t="s">
        <v>1</v>
      </c>
      <c r="E28" s="10">
        <f t="shared" si="17"/>
        <v>0</v>
      </c>
      <c r="F28" s="12">
        <v>0</v>
      </c>
      <c r="G28" s="12">
        <v>0</v>
      </c>
      <c r="H28" s="12">
        <v>0</v>
      </c>
      <c r="I28" s="21"/>
      <c r="J28" s="18"/>
    </row>
    <row r="29" spans="1:10" ht="15" customHeight="1" x14ac:dyDescent="0.25">
      <c r="A29" s="35"/>
      <c r="B29" s="32"/>
      <c r="C29" s="35"/>
      <c r="D29" s="5" t="s">
        <v>4</v>
      </c>
      <c r="E29" s="10">
        <f t="shared" si="17"/>
        <v>0</v>
      </c>
      <c r="F29" s="12">
        <v>0</v>
      </c>
      <c r="G29" s="12">
        <v>0</v>
      </c>
      <c r="H29" s="12">
        <v>0</v>
      </c>
      <c r="I29" s="22"/>
      <c r="J29" s="18"/>
    </row>
    <row r="30" spans="1:10" ht="15" customHeight="1" x14ac:dyDescent="0.25">
      <c r="A30" s="53" t="s">
        <v>20</v>
      </c>
      <c r="B30" s="30" t="s">
        <v>26</v>
      </c>
      <c r="C30" s="33" t="s">
        <v>5</v>
      </c>
      <c r="D30" s="4" t="s">
        <v>7</v>
      </c>
      <c r="E30" s="10">
        <f t="shared" ref="E30:E39" si="19">SUM(F30:H30)</f>
        <v>750000</v>
      </c>
      <c r="F30" s="10">
        <f t="shared" ref="F30:H30" si="20">SUM(F31:F34)</f>
        <v>250000</v>
      </c>
      <c r="G30" s="10">
        <f t="shared" si="20"/>
        <v>250000</v>
      </c>
      <c r="H30" s="10">
        <f t="shared" si="20"/>
        <v>250000</v>
      </c>
      <c r="I30" s="21" t="s">
        <v>36</v>
      </c>
      <c r="J30" s="17" t="s">
        <v>32</v>
      </c>
    </row>
    <row r="31" spans="1:10" ht="15" customHeight="1" x14ac:dyDescent="0.25">
      <c r="A31" s="34"/>
      <c r="B31" s="31"/>
      <c r="C31" s="34"/>
      <c r="D31" s="5" t="s">
        <v>3</v>
      </c>
      <c r="E31" s="10">
        <f t="shared" si="19"/>
        <v>750000</v>
      </c>
      <c r="F31" s="12">
        <v>250000</v>
      </c>
      <c r="G31" s="12">
        <v>250000</v>
      </c>
      <c r="H31" s="12">
        <v>250000</v>
      </c>
      <c r="I31" s="21"/>
      <c r="J31" s="18"/>
    </row>
    <row r="32" spans="1:10" ht="15" customHeight="1" x14ac:dyDescent="0.25">
      <c r="A32" s="34"/>
      <c r="B32" s="31"/>
      <c r="C32" s="34"/>
      <c r="D32" s="5" t="s">
        <v>2</v>
      </c>
      <c r="E32" s="10">
        <f t="shared" si="19"/>
        <v>0</v>
      </c>
      <c r="F32" s="12">
        <v>0</v>
      </c>
      <c r="G32" s="12">
        <v>0</v>
      </c>
      <c r="H32" s="12">
        <v>0</v>
      </c>
      <c r="I32" s="21"/>
      <c r="J32" s="18"/>
    </row>
    <row r="33" spans="1:10" ht="15" customHeight="1" x14ac:dyDescent="0.25">
      <c r="A33" s="34"/>
      <c r="B33" s="31"/>
      <c r="C33" s="34"/>
      <c r="D33" s="5" t="s">
        <v>1</v>
      </c>
      <c r="E33" s="10">
        <f t="shared" si="19"/>
        <v>0</v>
      </c>
      <c r="F33" s="12">
        <v>0</v>
      </c>
      <c r="G33" s="12">
        <v>0</v>
      </c>
      <c r="H33" s="12">
        <v>0</v>
      </c>
      <c r="I33" s="21"/>
      <c r="J33" s="18"/>
    </row>
    <row r="34" spans="1:10" ht="18.75" customHeight="1" x14ac:dyDescent="0.25">
      <c r="A34" s="35"/>
      <c r="B34" s="32"/>
      <c r="C34" s="35"/>
      <c r="D34" s="6" t="s">
        <v>4</v>
      </c>
      <c r="E34" s="14">
        <f t="shared" si="19"/>
        <v>0</v>
      </c>
      <c r="F34" s="15">
        <v>0</v>
      </c>
      <c r="G34" s="15">
        <v>0</v>
      </c>
      <c r="H34" s="15">
        <v>0</v>
      </c>
      <c r="I34" s="22"/>
      <c r="J34" s="18"/>
    </row>
    <row r="35" spans="1:10" ht="15" customHeight="1" x14ac:dyDescent="0.25">
      <c r="A35" s="53" t="s">
        <v>21</v>
      </c>
      <c r="B35" s="30" t="s">
        <v>27</v>
      </c>
      <c r="C35" s="33">
        <v>2026</v>
      </c>
      <c r="D35" s="4" t="s">
        <v>7</v>
      </c>
      <c r="E35" s="10">
        <f t="shared" si="19"/>
        <v>52930700</v>
      </c>
      <c r="F35" s="10">
        <f t="shared" ref="F35:H35" si="21">SUM(F36:F39)</f>
        <v>52930700</v>
      </c>
      <c r="G35" s="10">
        <f t="shared" si="21"/>
        <v>0</v>
      </c>
      <c r="H35" s="10">
        <f t="shared" si="21"/>
        <v>0</v>
      </c>
      <c r="I35" s="21" t="s">
        <v>31</v>
      </c>
      <c r="J35" s="17" t="s">
        <v>33</v>
      </c>
    </row>
    <row r="36" spans="1:10" ht="15" customHeight="1" x14ac:dyDescent="0.25">
      <c r="A36" s="34"/>
      <c r="B36" s="31"/>
      <c r="C36" s="34"/>
      <c r="D36" s="5" t="s">
        <v>3</v>
      </c>
      <c r="E36" s="10">
        <f t="shared" si="19"/>
        <v>7939600</v>
      </c>
      <c r="F36" s="12">
        <v>7939600</v>
      </c>
      <c r="G36" s="12">
        <v>0</v>
      </c>
      <c r="H36" s="12">
        <v>0</v>
      </c>
      <c r="I36" s="21"/>
      <c r="J36" s="18"/>
    </row>
    <row r="37" spans="1:10" ht="15" customHeight="1" x14ac:dyDescent="0.25">
      <c r="A37" s="34"/>
      <c r="B37" s="31"/>
      <c r="C37" s="34"/>
      <c r="D37" s="5" t="s">
        <v>2</v>
      </c>
      <c r="E37" s="10">
        <f t="shared" si="19"/>
        <v>44991100</v>
      </c>
      <c r="F37" s="12">
        <v>44991100</v>
      </c>
      <c r="G37" s="12">
        <v>0</v>
      </c>
      <c r="H37" s="12">
        <v>0</v>
      </c>
      <c r="I37" s="21"/>
      <c r="J37" s="18"/>
    </row>
    <row r="38" spans="1:10" ht="15" customHeight="1" x14ac:dyDescent="0.25">
      <c r="A38" s="34"/>
      <c r="B38" s="31"/>
      <c r="C38" s="34"/>
      <c r="D38" s="5" t="s">
        <v>1</v>
      </c>
      <c r="E38" s="10">
        <f t="shared" si="19"/>
        <v>0</v>
      </c>
      <c r="F38" s="12">
        <v>0</v>
      </c>
      <c r="G38" s="12">
        <v>0</v>
      </c>
      <c r="H38" s="12">
        <v>0</v>
      </c>
      <c r="I38" s="21"/>
      <c r="J38" s="18"/>
    </row>
    <row r="39" spans="1:10" ht="15.75" customHeight="1" x14ac:dyDescent="0.25">
      <c r="A39" s="35"/>
      <c r="B39" s="32"/>
      <c r="C39" s="35"/>
      <c r="D39" s="6" t="s">
        <v>4</v>
      </c>
      <c r="E39" s="14">
        <f t="shared" si="19"/>
        <v>0</v>
      </c>
      <c r="F39" s="15">
        <v>0</v>
      </c>
      <c r="G39" s="15">
        <v>0</v>
      </c>
      <c r="H39" s="15">
        <v>0</v>
      </c>
      <c r="I39" s="22"/>
      <c r="J39" s="23"/>
    </row>
  </sheetData>
  <mergeCells count="43">
    <mergeCell ref="A10:A13"/>
    <mergeCell ref="C30:C34"/>
    <mergeCell ref="B20:B24"/>
    <mergeCell ref="C20:C24"/>
    <mergeCell ref="A25:A29"/>
    <mergeCell ref="B25:B29"/>
    <mergeCell ref="I1:J1"/>
    <mergeCell ref="I3:I4"/>
    <mergeCell ref="I5:I9"/>
    <mergeCell ref="I30:I34"/>
    <mergeCell ref="J30:J34"/>
    <mergeCell ref="J10:J14"/>
    <mergeCell ref="A2:J2"/>
    <mergeCell ref="D3:H3"/>
    <mergeCell ref="A3:A4"/>
    <mergeCell ref="B3:B4"/>
    <mergeCell ref="C3:C4"/>
    <mergeCell ref="J3:J4"/>
    <mergeCell ref="C25:C29"/>
    <mergeCell ref="I25:I29"/>
    <mergeCell ref="A5:A9"/>
    <mergeCell ref="B5:B9"/>
    <mergeCell ref="I35:I39"/>
    <mergeCell ref="J35:J39"/>
    <mergeCell ref="C5:C9"/>
    <mergeCell ref="J5:J9"/>
    <mergeCell ref="A15:A19"/>
    <mergeCell ref="B15:B19"/>
    <mergeCell ref="C15:C19"/>
    <mergeCell ref="B10:B14"/>
    <mergeCell ref="C10:C14"/>
    <mergeCell ref="A20:A24"/>
    <mergeCell ref="A35:A39"/>
    <mergeCell ref="B35:B39"/>
    <mergeCell ref="C35:C39"/>
    <mergeCell ref="A30:A34"/>
    <mergeCell ref="B30:B34"/>
    <mergeCell ref="J25:J29"/>
    <mergeCell ref="I10:I14"/>
    <mergeCell ref="J15:J19"/>
    <mergeCell ref="I20:I24"/>
    <mergeCell ref="J20:J24"/>
    <mergeCell ref="I15:I19"/>
  </mergeCells>
  <pageMargins left="0.19685039370078741" right="0.11811023622047245" top="0.55118110236220474" bottom="0.15748031496062992" header="0.31496062992125984" footer="0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2025-11-01T08:40:00Z</dcterms:modified>
</cp:coreProperties>
</file>