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План реализации" sheetId="2" r:id="rId1"/>
  </sheets>
  <definedNames>
    <definedName name="_xlnm.Print_Titles" localSheetId="0">'План реализации'!$3:$4</definedName>
  </definedNames>
  <calcPr calcId="162913"/>
</workbook>
</file>

<file path=xl/calcChain.xml><?xml version="1.0" encoding="utf-8"?>
<calcChain xmlns="http://schemas.openxmlformats.org/spreadsheetml/2006/main">
  <c r="G9" i="2" l="1"/>
  <c r="G8" i="2"/>
  <c r="G7" i="2"/>
  <c r="I9" i="2"/>
  <c r="H9" i="2"/>
  <c r="I8" i="2"/>
  <c r="H8" i="2"/>
  <c r="I7" i="2"/>
  <c r="H7" i="2"/>
  <c r="I6" i="2"/>
  <c r="H6" i="2"/>
  <c r="G6" i="2"/>
  <c r="I19" i="2" l="1"/>
  <c r="H19" i="2"/>
  <c r="G19" i="2"/>
  <c r="G59" i="2" l="1"/>
  <c r="G54" i="2" s="1"/>
  <c r="G58" i="2"/>
  <c r="G53" i="2" s="1"/>
  <c r="G57" i="2"/>
  <c r="G52" i="2" s="1"/>
  <c r="I59" i="2"/>
  <c r="I54" i="2" s="1"/>
  <c r="H59" i="2"/>
  <c r="H54" i="2" s="1"/>
  <c r="I58" i="2"/>
  <c r="I53" i="2" s="1"/>
  <c r="H58" i="2"/>
  <c r="H53" i="2" s="1"/>
  <c r="I57" i="2"/>
  <c r="I52" i="2" s="1"/>
  <c r="H57" i="2"/>
  <c r="H52" i="2" s="1"/>
  <c r="I56" i="2"/>
  <c r="I51" i="2" s="1"/>
  <c r="I50" i="2" s="1"/>
  <c r="H56" i="2"/>
  <c r="H51" i="2" s="1"/>
  <c r="H50" i="2" s="1"/>
  <c r="G56" i="2"/>
  <c r="G51" i="2" s="1"/>
  <c r="F52" i="2" l="1"/>
  <c r="F54" i="2"/>
  <c r="F51" i="2"/>
  <c r="G50" i="2"/>
  <c r="F50" i="2" s="1"/>
  <c r="F53" i="2"/>
  <c r="F64" i="2"/>
  <c r="F63" i="2"/>
  <c r="F62" i="2"/>
  <c r="F61" i="2"/>
  <c r="I60" i="2"/>
  <c r="H60" i="2"/>
  <c r="G60" i="2"/>
  <c r="F59" i="2"/>
  <c r="F58" i="2"/>
  <c r="F57" i="2"/>
  <c r="F56" i="2"/>
  <c r="I55" i="2"/>
  <c r="H55" i="2"/>
  <c r="G55" i="2"/>
  <c r="G44" i="2"/>
  <c r="G43" i="2"/>
  <c r="G42" i="2"/>
  <c r="I44" i="2"/>
  <c r="H44" i="2"/>
  <c r="I43" i="2"/>
  <c r="H43" i="2"/>
  <c r="I42" i="2"/>
  <c r="H42" i="2"/>
  <c r="I41" i="2"/>
  <c r="H41" i="2"/>
  <c r="G41" i="2"/>
  <c r="F49" i="2"/>
  <c r="F48" i="2"/>
  <c r="F47" i="2"/>
  <c r="F46" i="2"/>
  <c r="I45" i="2"/>
  <c r="H45" i="2"/>
  <c r="G45" i="2"/>
  <c r="F45" i="2" s="1"/>
  <c r="G18" i="2"/>
  <c r="G17" i="2"/>
  <c r="I18" i="2"/>
  <c r="H18" i="2"/>
  <c r="I17" i="2"/>
  <c r="H17" i="2"/>
  <c r="I16" i="2"/>
  <c r="I15" i="2" s="1"/>
  <c r="H16" i="2"/>
  <c r="H15" i="2" s="1"/>
  <c r="G16" i="2"/>
  <c r="I35" i="2"/>
  <c r="H35" i="2"/>
  <c r="G35" i="2"/>
  <c r="I30" i="2"/>
  <c r="H30" i="2"/>
  <c r="G30" i="2"/>
  <c r="I25" i="2"/>
  <c r="H25" i="2"/>
  <c r="G25" i="2"/>
  <c r="F39" i="2"/>
  <c r="F38" i="2"/>
  <c r="F37" i="2"/>
  <c r="F36" i="2"/>
  <c r="F35" i="2" s="1"/>
  <c r="F34" i="2"/>
  <c r="F33" i="2"/>
  <c r="F32" i="2"/>
  <c r="F31" i="2"/>
  <c r="F30" i="2" s="1"/>
  <c r="F29" i="2"/>
  <c r="F28" i="2"/>
  <c r="F27" i="2"/>
  <c r="F26" i="2"/>
  <c r="F25" i="2" s="1"/>
  <c r="F24" i="2"/>
  <c r="F23" i="2"/>
  <c r="F22" i="2"/>
  <c r="F21" i="2"/>
  <c r="I20" i="2"/>
  <c r="H20" i="2"/>
  <c r="G20" i="2"/>
  <c r="F60" i="2" l="1"/>
  <c r="F55" i="2"/>
  <c r="F20" i="2"/>
  <c r="F16" i="2"/>
  <c r="H11" i="2"/>
  <c r="H12" i="2"/>
  <c r="H13" i="2"/>
  <c r="H14" i="2"/>
  <c r="G12" i="2"/>
  <c r="G14" i="2"/>
  <c r="F18" i="2"/>
  <c r="F17" i="2"/>
  <c r="F19" i="2"/>
  <c r="G15" i="2"/>
  <c r="F15" i="2" s="1"/>
  <c r="G11" i="2"/>
  <c r="I11" i="2"/>
  <c r="I12" i="2"/>
  <c r="I13" i="2"/>
  <c r="I14" i="2"/>
  <c r="G13" i="2"/>
  <c r="G40" i="2"/>
  <c r="I40" i="2"/>
  <c r="F41" i="2"/>
  <c r="F43" i="2"/>
  <c r="H40" i="2"/>
  <c r="F42" i="2"/>
  <c r="F44" i="2"/>
  <c r="F12" i="2" l="1"/>
  <c r="F8" i="2"/>
  <c r="H10" i="2"/>
  <c r="F14" i="2"/>
  <c r="G10" i="2"/>
  <c r="I5" i="2"/>
  <c r="H5" i="2"/>
  <c r="F11" i="2"/>
  <c r="F13" i="2"/>
  <c r="F9" i="2"/>
  <c r="F7" i="2"/>
  <c r="I10" i="2"/>
  <c r="F40" i="2"/>
  <c r="F6" i="2"/>
  <c r="G5" i="2"/>
  <c r="F10" i="2" l="1"/>
  <c r="F5" i="2"/>
</calcChain>
</file>

<file path=xl/sharedStrings.xml><?xml version="1.0" encoding="utf-8"?>
<sst xmlns="http://schemas.openxmlformats.org/spreadsheetml/2006/main" count="132" uniqueCount="54">
  <si>
    <t>№ п/п</t>
  </si>
  <si>
    <t>Всего</t>
  </si>
  <si>
    <t>ФБ</t>
  </si>
  <si>
    <t>ОБ</t>
  </si>
  <si>
    <t>МБ</t>
  </si>
  <si>
    <t>ВБС</t>
  </si>
  <si>
    <t>1.1.</t>
  </si>
  <si>
    <t>1.2.</t>
  </si>
  <si>
    <t>Годы выполнения</t>
  </si>
  <si>
    <t>по годам</t>
  </si>
  <si>
    <t>-</t>
  </si>
  <si>
    <t>2.1.</t>
  </si>
  <si>
    <t>Связь комплексов процессных и(или) проектных мероприятий с показателями направлений (подпрограмм), ожидаемые результаты реализации (краткая характеристика) мероприятий</t>
  </si>
  <si>
    <t>Соисполнители, участники</t>
  </si>
  <si>
    <r>
      <t xml:space="preserve">Муниципальная программа, направление (подпрограмма), </t>
    </r>
    <r>
      <rPr>
        <b/>
        <sz val="10"/>
        <rFont val="Times New Roman"/>
        <family val="1"/>
        <charset val="204"/>
      </rPr>
      <t>комплексы процессных и (или) проектных мероприятий, мероприятие</t>
    </r>
  </si>
  <si>
    <t>Объем и источники финансирования (рублей)</t>
  </si>
  <si>
    <r>
      <t>Проект Плана реализации муниципальной программы Печенгского муниципального округа "Культура"</t>
    </r>
    <r>
      <rPr>
        <b/>
        <sz val="14"/>
        <color rgb="FFFF0000"/>
        <rFont val="Times New Roman"/>
        <family val="1"/>
        <charset val="204"/>
      </rPr>
      <t xml:space="preserve"> </t>
    </r>
    <r>
      <rPr>
        <b/>
        <sz val="14"/>
        <rFont val="Times New Roman"/>
        <family val="1"/>
        <charset val="204"/>
      </rPr>
      <t>на 2027-2029 годы</t>
    </r>
  </si>
  <si>
    <t>2027-2029</t>
  </si>
  <si>
    <t>№ структурного элемента</t>
  </si>
  <si>
    <r>
      <t>Муниципальная программа</t>
    </r>
    <r>
      <rPr>
        <b/>
        <u/>
        <sz val="12"/>
        <rFont val="Times New Roman"/>
        <family val="1"/>
        <charset val="204"/>
      </rPr>
      <t xml:space="preserve"> </t>
    </r>
    <r>
      <rPr>
        <b/>
        <sz val="12"/>
        <rFont val="Times New Roman"/>
        <family val="1"/>
        <charset val="204"/>
      </rPr>
      <t>"Культура"</t>
    </r>
  </si>
  <si>
    <t>1.1.1.</t>
  </si>
  <si>
    <t>Мероприятие "Обеспечение деятельности учреждений культуры и образования в сфере культуры"</t>
  </si>
  <si>
    <t>1.1.2.</t>
  </si>
  <si>
    <t>1.1.3.</t>
  </si>
  <si>
    <t>1.1.4.</t>
  </si>
  <si>
    <t>Мероприятие "Развитие творческого потенциала и организация досуга населения"</t>
  </si>
  <si>
    <t>Мероприятие "Модернизация библиотек в части книжных фондов"</t>
  </si>
  <si>
    <r>
      <rPr>
        <b/>
        <sz val="10"/>
        <rFont val="Times New Roman"/>
        <family val="1"/>
        <charset val="204"/>
      </rPr>
      <t>Комплекс процессных мероприятий 1.</t>
    </r>
    <r>
      <rPr>
        <sz val="10"/>
        <rFont val="Times New Roman"/>
        <family val="1"/>
        <charset val="204"/>
      </rPr>
      <t xml:space="preserve"> "Развитие культурного потенциала жителей Печенгского муниципального округа"</t>
    </r>
  </si>
  <si>
    <t>1.2.1.</t>
  </si>
  <si>
    <r>
      <rPr>
        <b/>
        <u/>
        <sz val="11"/>
        <rFont val="Times New Roman"/>
        <family val="1"/>
        <charset val="204"/>
      </rPr>
      <t>Направление (подпрограмма) 1</t>
    </r>
    <r>
      <rPr>
        <b/>
        <sz val="11"/>
        <rFont val="Times New Roman"/>
        <family val="1"/>
        <charset val="204"/>
      </rPr>
      <t xml:space="preserve"> "Комплексное развитие отрасли культуры, дополнительного образования в сфере культуры и искусства"</t>
    </r>
  </si>
  <si>
    <r>
      <rPr>
        <b/>
        <u/>
        <sz val="11"/>
        <rFont val="Times New Roman"/>
        <family val="1"/>
        <charset val="204"/>
      </rPr>
      <t>Направление (подпрограмма) 2</t>
    </r>
    <r>
      <rPr>
        <b/>
        <sz val="11"/>
        <rFont val="Times New Roman"/>
        <family val="1"/>
        <charset val="204"/>
      </rPr>
      <t xml:space="preserve"> "Наследие"</t>
    </r>
  </si>
  <si>
    <t>2.1.1.</t>
  </si>
  <si>
    <t>2.3.</t>
  </si>
  <si>
    <t>2.3.1.</t>
  </si>
  <si>
    <r>
      <rPr>
        <b/>
        <sz val="10"/>
        <rFont val="Times New Roman"/>
        <family val="1"/>
        <charset val="204"/>
      </rPr>
      <t>Комплекс процессных мероприятий 3.</t>
    </r>
    <r>
      <rPr>
        <sz val="10"/>
        <rFont val="Times New Roman"/>
        <family val="1"/>
        <charset val="204"/>
      </rPr>
      <t xml:space="preserve"> "Сохранение, благоустройство и паспортизация памятников культурного наследия регионального значения"</t>
    </r>
  </si>
  <si>
    <t>МБКПУ "Печенгская ЦБС"</t>
  </si>
  <si>
    <t>МБУК "ЦКПМО"</t>
  </si>
  <si>
    <t>Обеспечение оказания муниципальных услуг (выполнения работ) муниципальными учреждениями, подведомственными отделу КСиМП, в том числе предоставление субсидии на выполнение муниципального задания</t>
  </si>
  <si>
    <t>Организация проведения, проведение муниципальных конкурсов, фестивалей, концертов, культурно-массовых мероприятий, обеспечение участия в региональных, всероссийских и международных конкурсах, фестивалях</t>
  </si>
  <si>
    <t>Проведение текущих ремонтов учреждений, подведомственных отделу КСиМП, повышение материально-технического оснащения учреждений подведомственных КСиМП</t>
  </si>
  <si>
    <t>Пополнение книжных фондов библиотек</t>
  </si>
  <si>
    <t xml:space="preserve">0.1. Результаты независимой оценки качества условий оказания услуг в сфере культуры.                                                                                                                                                                                                       0.2. Отношение средней заработной платы работников учреждений культуры к среднемесячной начисленной заработной плате наемных работников в организациях, у индивидуальных предпринимателей и физических лиц (среднемесячному доходу от трудовой деятельности) по Мурманской области.                                                                                                                                     1.1. Численность обучающихся образовательных организаций в сфере культуры (среднегодовая).                                                                                                                                                                                            1.2. Численность обучающихся образовательных организаций в сфере культуры, принявшихучастие в творческих мероприятиях, в том числе в мероприятиях и конкурсах регионального, всероссийского, международных уровней.                                                                                                                                                                                                                                                                  1.3. Численность участников клубных формирований.                                                                                                                                                                                                                                                                              1.4. Число посещений культурно-массовых мероприятий, проводимых муниципальными культурно-досуговыми учреждениями.                                                                                                                      1.5. Доля экспонируемых музейных предметов за отчетный период об общего количества предметов музейного фонда.                                                                                                                                  1.6. Динамика увеличения числа посещений библиотек (в стационарных условиях).                                                                                                                                                                                                              1.7. Комплектование книжных фондов.                                                                                                                                                                                                                                                                                                             1.8. Укрепление материально-технической базы и проведение текущих ремонтов в учреждениях культуры и учреждениях дополнительного образования в сфере культуры и искусства от общего числа таких учреждений.                                                                                            </t>
  </si>
  <si>
    <t>Мероприятие "Реконструкция здания муниципального бюджетного учреждения культуры Центр культуры Печенгского муниципального округа"</t>
  </si>
  <si>
    <r>
      <t xml:space="preserve">Комплекс проектных мероприятий 2. </t>
    </r>
    <r>
      <rPr>
        <sz val="10"/>
        <rFont val="Times New Roman"/>
        <family val="1"/>
        <charset val="204"/>
      </rPr>
      <t>"Реализация мероприятий по реконструкции муниципальных учреждений"</t>
    </r>
  </si>
  <si>
    <t>Мероприятие "Ремонт памятников культурного наследия"</t>
  </si>
  <si>
    <t>Мероприятие "Обновление инфраструктуры муниципальных учреждений культуры и образования в сфере культуры"</t>
  </si>
  <si>
    <t>1.9. Количество зданий муниципальных учреждений культуры Печенгского округа, в отношении которых выполнена реконструкция</t>
  </si>
  <si>
    <t>Проведение реконструкции здания муниципального бюджньного учреждения культуры "Центр культуры Печенгского муниципального округа</t>
  </si>
  <si>
    <t>2.1. Количество объектов культурного наследия, в отношении которых выполнен текущий ремонт и (или) осуществлено благоустройство территории</t>
  </si>
  <si>
    <t>Выполнение работ по ремонту и благоустрйству памятников культурного наследия на террритории Печенгского муниципального округа</t>
  </si>
  <si>
    <t>2027-2028</t>
  </si>
  <si>
    <t>Отдел КСиМП, подведомственные отделу КСиМП учреждения, Администрация,                                        МБУ "РЭС"</t>
  </si>
  <si>
    <t>Отдел КСиМП, подведомственные отделу КСиМП учреждения</t>
  </si>
  <si>
    <t>Отдел КСиМП,                   Администрация,                          МБУ "РЭС"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</si>
</sst>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 _₽_-;\-* #,##0.0\ _₽_-;_-* &quot;-&quot;??\ _₽_-;_-@_-"/>
  </numFmts>
  <fonts count="14" x14ac:knownFonts="1">
    <font>
      <sz val="11"/>
      <color theme="1"/>
      <name val="Calibri"/>
      <family val="2"/>
      <scheme val="minor"/>
    </font>
    <font>
      <sz val="11"/>
      <color theme="1"/>
      <name val="Calibri"/>
      <family val="2"/>
      <scheme val="minor"/>
    </font>
    <font>
      <sz val="12"/>
      <name val="Times New Roman"/>
      <family val="1"/>
      <charset val="204"/>
    </font>
    <font>
      <sz val="10"/>
      <name val="Times New Roman"/>
      <family val="1"/>
      <charset val="204"/>
    </font>
    <font>
      <b/>
      <sz val="10"/>
      <name val="Times New Roman"/>
      <family val="1"/>
      <charset val="204"/>
    </font>
    <font>
      <b/>
      <sz val="14"/>
      <name val="Times New Roman"/>
      <family val="1"/>
      <charset val="204"/>
    </font>
    <font>
      <b/>
      <sz val="11"/>
      <name val="Times New Roman"/>
      <family val="1"/>
      <charset val="204"/>
    </font>
    <font>
      <i/>
      <sz val="12"/>
      <name val="Times New Roman"/>
      <family val="1"/>
      <charset val="204"/>
    </font>
    <font>
      <b/>
      <sz val="12"/>
      <name val="Times New Roman"/>
      <family val="1"/>
      <charset val="204"/>
    </font>
    <font>
      <b/>
      <sz val="14"/>
      <color rgb="FFFF0000"/>
      <name val="Times New Roman"/>
      <family val="1"/>
      <charset val="204"/>
    </font>
    <font>
      <b/>
      <u/>
      <sz val="12"/>
      <name val="Times New Roman"/>
      <family val="1"/>
      <charset val="204"/>
    </font>
    <font>
      <sz val="11"/>
      <name val="Times New Roman"/>
      <family val="1"/>
      <charset val="204"/>
    </font>
    <font>
      <sz val="9"/>
      <name val="Times New Roman"/>
      <family val="1"/>
      <charset val="204"/>
    </font>
    <font>
      <b/>
      <u/>
      <sz val="1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s>
  <cellStyleXfs count="2">
    <xf numFmtId="0" fontId="0" fillId="0" borderId="0"/>
    <xf numFmtId="43" fontId="1" fillId="0" borderId="0" applyFont="0" applyFill="0" applyBorder="0" applyAlignment="0" applyProtection="0"/>
  </cellStyleXfs>
  <cellXfs count="86">
    <xf numFmtId="0" fontId="0" fillId="0" borderId="0" xfId="0"/>
    <xf numFmtId="0" fontId="2" fillId="2" borderId="0" xfId="0" applyFont="1" applyFill="1" applyAlignment="1">
      <alignment wrapText="1"/>
    </xf>
    <xf numFmtId="0" fontId="2" fillId="2" borderId="0" xfId="0" applyFont="1" applyFill="1" applyAlignment="1">
      <alignment vertical="top" wrapText="1"/>
    </xf>
    <xf numFmtId="0" fontId="7" fillId="2" borderId="0" xfId="0" applyFont="1" applyFill="1" applyAlignment="1">
      <alignment vertical="top" wrapText="1"/>
    </xf>
    <xf numFmtId="0" fontId="3" fillId="2" borderId="0" xfId="0" applyFont="1" applyFill="1" applyAlignment="1">
      <alignment vertical="top" wrapText="1"/>
    </xf>
    <xf numFmtId="0" fontId="8" fillId="2" borderId="0" xfId="0" applyFont="1" applyFill="1" applyAlignment="1">
      <alignment horizontal="left" wrapText="1"/>
    </xf>
    <xf numFmtId="43" fontId="4" fillId="0" borderId="1" xfId="1" applyNumberFormat="1" applyFont="1" applyFill="1" applyBorder="1" applyAlignment="1">
      <alignment vertical="center" wrapText="1"/>
    </xf>
    <xf numFmtId="43" fontId="4" fillId="0" borderId="1" xfId="1" applyNumberFormat="1" applyFont="1" applyFill="1" applyBorder="1" applyAlignment="1">
      <alignment vertical="top" wrapText="1"/>
    </xf>
    <xf numFmtId="43" fontId="3" fillId="0" borderId="1" xfId="1" applyNumberFormat="1" applyFont="1" applyFill="1" applyBorder="1" applyAlignment="1">
      <alignment vertical="center" wrapText="1"/>
    </xf>
    <xf numFmtId="0" fontId="4" fillId="0" borderId="1" xfId="0" applyFont="1" applyFill="1" applyBorder="1" applyAlignment="1">
      <alignment horizontal="center" vertical="center" wrapText="1"/>
    </xf>
    <xf numFmtId="43" fontId="4" fillId="0" borderId="1" xfId="1" applyFont="1" applyFill="1" applyBorder="1" applyAlignment="1">
      <alignment horizontal="center" vertical="center" wrapText="1"/>
    </xf>
    <xf numFmtId="43" fontId="4" fillId="0" borderId="1" xfId="1" applyFont="1" applyFill="1" applyBorder="1" applyAlignment="1">
      <alignment horizontal="right" vertical="center" wrapText="1"/>
    </xf>
    <xf numFmtId="43" fontId="4" fillId="0" borderId="1" xfId="1" applyFont="1" applyFill="1" applyBorder="1" applyAlignment="1">
      <alignment horizontal="center" vertical="top" wrapText="1"/>
    </xf>
    <xf numFmtId="43" fontId="4" fillId="0" borderId="1" xfId="1" applyNumberFormat="1" applyFont="1" applyFill="1" applyBorder="1" applyAlignment="1">
      <alignment horizontal="right" vertical="center" wrapText="1"/>
    </xf>
    <xf numFmtId="43" fontId="3" fillId="0" borderId="1" xfId="1" applyNumberFormat="1" applyFont="1" applyFill="1" applyBorder="1" applyAlignment="1">
      <alignment horizontal="right" vertical="center" wrapText="1"/>
    </xf>
    <xf numFmtId="43" fontId="3" fillId="0" borderId="1" xfId="1" applyNumberFormat="1" applyFont="1" applyFill="1" applyBorder="1" applyAlignment="1">
      <alignment horizontal="right" vertical="top" wrapText="1"/>
    </xf>
    <xf numFmtId="43" fontId="3" fillId="0" borderId="6" xfId="1" applyNumberFormat="1" applyFont="1" applyFill="1" applyBorder="1" applyAlignment="1">
      <alignment horizontal="right" vertical="center" wrapText="1"/>
    </xf>
    <xf numFmtId="43" fontId="3" fillId="0" borderId="6" xfId="1" applyNumberFormat="1" applyFont="1" applyFill="1" applyBorder="1" applyAlignment="1">
      <alignment horizontal="right" vertical="top" wrapText="1"/>
    </xf>
    <xf numFmtId="43" fontId="4" fillId="0" borderId="1" xfId="1" quotePrefix="1" applyNumberFormat="1" applyFont="1" applyFill="1" applyBorder="1" applyAlignment="1">
      <alignment horizontal="right" vertical="center" wrapText="1"/>
    </xf>
    <xf numFmtId="43" fontId="4" fillId="0" borderId="1" xfId="1" applyNumberFormat="1" applyFont="1" applyFill="1" applyBorder="1" applyAlignment="1">
      <alignment wrapText="1"/>
    </xf>
    <xf numFmtId="43" fontId="4" fillId="0" borderId="1" xfId="1" applyNumberFormat="1" applyFont="1" applyFill="1" applyBorder="1" applyAlignment="1">
      <alignment horizontal="right" wrapText="1"/>
    </xf>
    <xf numFmtId="0" fontId="4" fillId="2" borderId="0" xfId="0" applyFont="1" applyFill="1" applyBorder="1" applyAlignment="1">
      <alignment horizontal="right" vertical="center" wrapText="1"/>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4" fillId="2" borderId="2" xfId="0"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6" fillId="0" borderId="6" xfId="0" applyFont="1" applyFill="1" applyBorder="1" applyAlignment="1">
      <alignment horizontal="center" vertical="top" wrapText="1"/>
    </xf>
    <xf numFmtId="0" fontId="6" fillId="0" borderId="4" xfId="0" applyFont="1" applyFill="1" applyBorder="1" applyAlignment="1">
      <alignment horizontal="center" vertical="top" wrapText="1"/>
    </xf>
    <xf numFmtId="0" fontId="6" fillId="0" borderId="2" xfId="0"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4" xfId="0" applyFont="1" applyFill="1" applyBorder="1" applyAlignment="1">
      <alignment horizontal="center" vertical="top" wrapText="1"/>
    </xf>
    <xf numFmtId="0" fontId="8" fillId="0" borderId="2"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12" fillId="0" borderId="6" xfId="0" applyFont="1" applyFill="1" applyBorder="1" applyAlignment="1">
      <alignment horizontal="center" vertical="top" wrapText="1"/>
    </xf>
    <xf numFmtId="0" fontId="12" fillId="0" borderId="4" xfId="0" applyFont="1" applyFill="1" applyBorder="1" applyAlignment="1">
      <alignment horizontal="center" vertical="top" wrapText="1"/>
    </xf>
    <xf numFmtId="0" fontId="12" fillId="0" borderId="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center" vertical="top"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6" xfId="0" applyFont="1" applyFill="1" applyBorder="1" applyAlignment="1">
      <alignment horizontal="center" vertical="top" wrapText="1"/>
    </xf>
    <xf numFmtId="0" fontId="3" fillId="0" borderId="4" xfId="0" applyFont="1" applyFill="1" applyBorder="1" applyAlignment="1">
      <alignment horizontal="center" vertical="top" wrapText="1"/>
    </xf>
    <xf numFmtId="0" fontId="3" fillId="0" borderId="2" xfId="0" applyFont="1" applyFill="1" applyBorder="1" applyAlignment="1">
      <alignment horizontal="center" vertical="top" wrapText="1"/>
    </xf>
    <xf numFmtId="14" fontId="11" fillId="0" borderId="6" xfId="0" applyNumberFormat="1" applyFont="1" applyFill="1" applyBorder="1" applyAlignment="1">
      <alignment horizontal="center" vertical="top" wrapText="1"/>
    </xf>
    <xf numFmtId="14" fontId="11" fillId="0" borderId="4" xfId="0" applyNumberFormat="1" applyFont="1" applyFill="1" applyBorder="1" applyAlignment="1">
      <alignment horizontal="center" vertical="top" wrapText="1"/>
    </xf>
    <xf numFmtId="49" fontId="3" fillId="0" borderId="6" xfId="1" applyNumberFormat="1" applyFont="1" applyFill="1" applyBorder="1" applyAlignment="1">
      <alignment horizontal="left" vertical="top" wrapText="1"/>
    </xf>
    <xf numFmtId="49" fontId="3" fillId="0" borderId="4" xfId="1" applyNumberFormat="1" applyFont="1" applyFill="1" applyBorder="1" applyAlignment="1">
      <alignment horizontal="left" vertical="top" wrapText="1"/>
    </xf>
    <xf numFmtId="49" fontId="3" fillId="0" borderId="2" xfId="1" applyNumberFormat="1"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4" xfId="0" applyFont="1" applyFill="1" applyBorder="1" applyAlignment="1">
      <alignment horizontal="left" vertical="top" wrapText="1"/>
    </xf>
    <xf numFmtId="0" fontId="4" fillId="0" borderId="2"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4" xfId="0" applyFont="1" applyFill="1" applyBorder="1" applyAlignment="1">
      <alignment horizontal="left" vertical="top" wrapText="1"/>
    </xf>
    <xf numFmtId="0" fontId="3" fillId="0" borderId="2" xfId="0" applyFont="1" applyFill="1" applyBorder="1" applyAlignment="1">
      <alignment horizontal="left" vertical="top" wrapText="1"/>
    </xf>
    <xf numFmtId="14" fontId="6" fillId="0" borderId="6" xfId="0" applyNumberFormat="1" applyFont="1" applyFill="1" applyBorder="1" applyAlignment="1">
      <alignment horizontal="center" vertical="top" wrapText="1"/>
    </xf>
    <xf numFmtId="14" fontId="6" fillId="0" borderId="4" xfId="0" applyNumberFormat="1" applyFont="1" applyFill="1" applyBorder="1" applyAlignment="1">
      <alignment horizontal="center" vertical="top" wrapText="1"/>
    </xf>
    <xf numFmtId="49" fontId="12" fillId="0" borderId="6" xfId="1" applyNumberFormat="1" applyFont="1" applyFill="1" applyBorder="1" applyAlignment="1">
      <alignment horizontal="left" vertical="top" wrapText="1"/>
    </xf>
    <xf numFmtId="49" fontId="12" fillId="0" borderId="4" xfId="1" applyNumberFormat="1" applyFont="1" applyFill="1" applyBorder="1" applyAlignment="1">
      <alignment horizontal="left" vertical="top" wrapText="1"/>
    </xf>
    <xf numFmtId="49" fontId="12" fillId="0" borderId="2" xfId="1" applyNumberFormat="1" applyFont="1" applyFill="1" applyBorder="1" applyAlignment="1">
      <alignment horizontal="left" vertical="top" wrapText="1"/>
    </xf>
    <xf numFmtId="0" fontId="6" fillId="2" borderId="6"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6"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2" xfId="0" applyFont="1" applyFill="1" applyBorder="1" applyAlignment="1">
      <alignment horizontal="center" vertical="top" wrapText="1"/>
    </xf>
    <xf numFmtId="0" fontId="11" fillId="2" borderId="6" xfId="0" applyFont="1" applyFill="1" applyBorder="1" applyAlignment="1">
      <alignment horizontal="center" vertical="top" wrapText="1"/>
    </xf>
    <xf numFmtId="0" fontId="11" fillId="2" borderId="4" xfId="0" applyFont="1" applyFill="1" applyBorder="1" applyAlignment="1">
      <alignment horizontal="center" vertical="top" wrapText="1"/>
    </xf>
    <xf numFmtId="0" fontId="11" fillId="2" borderId="2" xfId="0" applyFont="1" applyFill="1" applyBorder="1" applyAlignment="1">
      <alignment horizontal="center" vertical="top" wrapText="1"/>
    </xf>
    <xf numFmtId="0" fontId="11" fillId="0" borderId="6" xfId="0" applyNumberFormat="1" applyFont="1" applyFill="1" applyBorder="1" applyAlignment="1">
      <alignment horizontal="center" vertical="top" wrapText="1"/>
    </xf>
    <xf numFmtId="0" fontId="11" fillId="0" borderId="4" xfId="0" applyNumberFormat="1" applyFont="1" applyFill="1" applyBorder="1" applyAlignment="1">
      <alignment horizontal="center" vertical="top" wrapText="1"/>
    </xf>
    <xf numFmtId="0" fontId="11" fillId="0" borderId="2" xfId="0" applyNumberFormat="1" applyFont="1" applyFill="1" applyBorder="1" applyAlignment="1">
      <alignment horizontal="center" vertical="top" wrapText="1"/>
    </xf>
    <xf numFmtId="164" fontId="3" fillId="0" borderId="6" xfId="1" applyNumberFormat="1" applyFont="1" applyFill="1" applyBorder="1" applyAlignment="1">
      <alignment horizontal="left" vertical="top" wrapText="1"/>
    </xf>
    <xf numFmtId="164" fontId="3" fillId="0" borderId="4" xfId="1" applyNumberFormat="1" applyFont="1" applyFill="1" applyBorder="1" applyAlignment="1">
      <alignment horizontal="left" vertical="top" wrapText="1"/>
    </xf>
    <xf numFmtId="164" fontId="3" fillId="0" borderId="2" xfId="1" applyNumberFormat="1" applyFont="1" applyFill="1" applyBorder="1" applyAlignment="1">
      <alignment horizontal="left" vertical="top" wrapText="1"/>
    </xf>
    <xf numFmtId="0" fontId="11" fillId="2" borderId="1" xfId="0" applyFont="1" applyFill="1" applyBorder="1" applyAlignment="1">
      <alignment horizontal="center" vertical="top" wrapText="1"/>
    </xf>
    <xf numFmtId="14" fontId="11" fillId="0"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0" fontId="3" fillId="0" borderId="1" xfId="0" applyFont="1" applyFill="1" applyBorder="1" applyAlignment="1">
      <alignment horizontal="center" vertical="top" wrapText="1"/>
    </xf>
    <xf numFmtId="49" fontId="3" fillId="0" borderId="1" xfId="1" applyNumberFormat="1" applyFont="1" applyFill="1" applyBorder="1" applyAlignment="1">
      <alignment horizontal="left" vertical="top" wrapText="1"/>
    </xf>
  </cellXfs>
  <cellStyles count="2">
    <cellStyle name="Обычный" xfId="0" builtinId="0"/>
    <cellStyle name="Финансовый" xfId="1" builtin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64"/>
  <sheetViews>
    <sheetView tabSelected="1" zoomScaleNormal="100" workbookViewId="0">
      <pane xSplit="4" ySplit="4" topLeftCell="H41" activePane="bottomRight" state="frozen"/>
      <selection pane="topRight" activeCell="D1" sqref="D1"/>
      <selection pane="bottomLeft" activeCell="A5" sqref="A5"/>
      <selection pane="bottomRight" activeCell="K55" sqref="K55:K64"/>
    </sheetView>
  </sheetViews>
  <sheetFormatPr defaultColWidth="8.85546875" defaultRowHeight="15.75" x14ac:dyDescent="0.25"/>
  <cols>
    <col min="1" max="2" width="7.42578125" style="1" customWidth="1"/>
    <col min="3" max="3" width="32.7109375" style="1" customWidth="1"/>
    <col min="4" max="4" width="11.140625" style="1" customWidth="1"/>
    <col min="5" max="5" width="7.7109375" style="1" customWidth="1"/>
    <col min="6" max="6" width="17.140625" style="5" customWidth="1"/>
    <col min="7" max="7" width="16" style="1" customWidth="1"/>
    <col min="8" max="8" width="16.140625" style="1" customWidth="1"/>
    <col min="9" max="9" width="15.7109375" style="1" customWidth="1"/>
    <col min="10" max="10" width="59.5703125" style="1" customWidth="1"/>
    <col min="11" max="11" width="18" style="1" customWidth="1"/>
    <col min="12" max="16384" width="8.85546875" style="1"/>
  </cols>
  <sheetData>
    <row r="1" spans="1:11" ht="11.25" customHeight="1" x14ac:dyDescent="0.25">
      <c r="B1" s="21"/>
      <c r="C1" s="21"/>
      <c r="D1" s="21"/>
      <c r="E1" s="21"/>
      <c r="F1" s="21"/>
      <c r="G1" s="21"/>
      <c r="H1" s="21"/>
      <c r="I1" s="21"/>
      <c r="J1" s="21"/>
      <c r="K1" s="21"/>
    </row>
    <row r="2" spans="1:11" s="2" customFormat="1" ht="20.25" customHeight="1" x14ac:dyDescent="0.25">
      <c r="B2" s="24" t="s">
        <v>16</v>
      </c>
      <c r="C2" s="24"/>
      <c r="D2" s="24"/>
      <c r="E2" s="24"/>
      <c r="F2" s="24"/>
      <c r="G2" s="24"/>
      <c r="H2" s="24"/>
      <c r="I2" s="24"/>
      <c r="J2" s="24"/>
      <c r="K2" s="24"/>
    </row>
    <row r="3" spans="1:11" s="3" customFormat="1" ht="18.75" customHeight="1" x14ac:dyDescent="0.25">
      <c r="A3" s="67" t="s">
        <v>0</v>
      </c>
      <c r="B3" s="25" t="s">
        <v>18</v>
      </c>
      <c r="C3" s="27" t="s">
        <v>14</v>
      </c>
      <c r="D3" s="27" t="s">
        <v>8</v>
      </c>
      <c r="E3" s="29" t="s">
        <v>15</v>
      </c>
      <c r="F3" s="30"/>
      <c r="G3" s="30"/>
      <c r="H3" s="30"/>
      <c r="I3" s="31"/>
      <c r="J3" s="27" t="s">
        <v>12</v>
      </c>
      <c r="K3" s="22" t="s">
        <v>13</v>
      </c>
    </row>
    <row r="4" spans="1:11" s="3" customFormat="1" ht="50.25" customHeight="1" x14ac:dyDescent="0.25">
      <c r="A4" s="68"/>
      <c r="B4" s="26"/>
      <c r="C4" s="28"/>
      <c r="D4" s="28"/>
      <c r="E4" s="9" t="s">
        <v>9</v>
      </c>
      <c r="F4" s="9" t="s">
        <v>1</v>
      </c>
      <c r="G4" s="9">
        <v>2027</v>
      </c>
      <c r="H4" s="9">
        <v>2028</v>
      </c>
      <c r="I4" s="9">
        <v>2029</v>
      </c>
      <c r="J4" s="28"/>
      <c r="K4" s="23"/>
    </row>
    <row r="5" spans="1:11" s="3" customFormat="1" ht="16.5" customHeight="1" x14ac:dyDescent="0.25">
      <c r="A5" s="69">
        <v>0</v>
      </c>
      <c r="B5" s="32">
        <v>0</v>
      </c>
      <c r="C5" s="35" t="s">
        <v>19</v>
      </c>
      <c r="D5" s="32" t="s">
        <v>17</v>
      </c>
      <c r="E5" s="6" t="s">
        <v>1</v>
      </c>
      <c r="F5" s="10">
        <f>SUM(G5:I5)</f>
        <v>1393320457.72</v>
      </c>
      <c r="G5" s="11">
        <f>SUM(G6:G9)</f>
        <v>551107257.72000003</v>
      </c>
      <c r="H5" s="11">
        <f t="shared" ref="H5:I5" si="0">SUM(H6:H9)</f>
        <v>544706000</v>
      </c>
      <c r="I5" s="11">
        <f t="shared" si="0"/>
        <v>297507200</v>
      </c>
      <c r="J5" s="27" t="s">
        <v>10</v>
      </c>
      <c r="K5" s="39" t="s">
        <v>51</v>
      </c>
    </row>
    <row r="6" spans="1:11" s="3" customFormat="1" ht="16.5" customHeight="1" x14ac:dyDescent="0.25">
      <c r="A6" s="70"/>
      <c r="B6" s="33"/>
      <c r="C6" s="36"/>
      <c r="D6" s="33"/>
      <c r="E6" s="6" t="s">
        <v>4</v>
      </c>
      <c r="F6" s="10">
        <f t="shared" ref="F6:F9" si="1">SUM(G6:I6)</f>
        <v>873660500</v>
      </c>
      <c r="G6" s="11">
        <f>G11+G51</f>
        <v>293322300</v>
      </c>
      <c r="H6" s="11">
        <f t="shared" ref="H6:I6" si="2">H11+H51</f>
        <v>289531000</v>
      </c>
      <c r="I6" s="11">
        <f t="shared" si="2"/>
        <v>290807200</v>
      </c>
      <c r="J6" s="38"/>
      <c r="K6" s="40"/>
    </row>
    <row r="7" spans="1:11" s="3" customFormat="1" ht="16.5" customHeight="1" x14ac:dyDescent="0.25">
      <c r="A7" s="70"/>
      <c r="B7" s="33"/>
      <c r="C7" s="36"/>
      <c r="D7" s="33"/>
      <c r="E7" s="6" t="s">
        <v>3</v>
      </c>
      <c r="F7" s="10">
        <f t="shared" si="1"/>
        <v>217285788</v>
      </c>
      <c r="G7" s="11">
        <f t="shared" ref="G7:G9" si="3">G12+G52</f>
        <v>109810788</v>
      </c>
      <c r="H7" s="11">
        <f t="shared" ref="H7:I7" si="4">H12+H52</f>
        <v>107475000</v>
      </c>
      <c r="I7" s="11">
        <f t="shared" si="4"/>
        <v>0</v>
      </c>
      <c r="J7" s="38"/>
      <c r="K7" s="40"/>
    </row>
    <row r="8" spans="1:11" s="3" customFormat="1" ht="16.5" customHeight="1" x14ac:dyDescent="0.25">
      <c r="A8" s="70"/>
      <c r="B8" s="33"/>
      <c r="C8" s="36"/>
      <c r="D8" s="33"/>
      <c r="E8" s="6" t="s">
        <v>2</v>
      </c>
      <c r="F8" s="10">
        <f t="shared" si="1"/>
        <v>285274169.72000003</v>
      </c>
      <c r="G8" s="11">
        <f t="shared" si="3"/>
        <v>142774169.72</v>
      </c>
      <c r="H8" s="11">
        <f t="shared" ref="H8:I8" si="5">H13+H53</f>
        <v>142500000</v>
      </c>
      <c r="I8" s="11">
        <f t="shared" si="5"/>
        <v>0</v>
      </c>
      <c r="J8" s="38"/>
      <c r="K8" s="40"/>
    </row>
    <row r="9" spans="1:11" s="3" customFormat="1" ht="15.75" customHeight="1" x14ac:dyDescent="0.25">
      <c r="A9" s="71"/>
      <c r="B9" s="34"/>
      <c r="C9" s="37"/>
      <c r="D9" s="34"/>
      <c r="E9" s="7" t="s">
        <v>5</v>
      </c>
      <c r="F9" s="12">
        <f t="shared" si="1"/>
        <v>17100000</v>
      </c>
      <c r="G9" s="11">
        <f t="shared" si="3"/>
        <v>5200000</v>
      </c>
      <c r="H9" s="11">
        <f t="shared" ref="H9:I9" si="6">H14+H54</f>
        <v>5200000</v>
      </c>
      <c r="I9" s="11">
        <f t="shared" si="6"/>
        <v>6700000</v>
      </c>
      <c r="J9" s="28"/>
      <c r="K9" s="41"/>
    </row>
    <row r="10" spans="1:11" s="3" customFormat="1" ht="20.25" customHeight="1" x14ac:dyDescent="0.25">
      <c r="A10" s="69">
        <v>1</v>
      </c>
      <c r="B10" s="32">
        <v>1</v>
      </c>
      <c r="C10" s="32" t="s">
        <v>29</v>
      </c>
      <c r="D10" s="42" t="s">
        <v>17</v>
      </c>
      <c r="E10" s="6" t="s">
        <v>1</v>
      </c>
      <c r="F10" s="13">
        <f>SUM(F11:F14)</f>
        <v>1388820457.72</v>
      </c>
      <c r="G10" s="13">
        <f>SUM(G11:G14)</f>
        <v>549607257.72000003</v>
      </c>
      <c r="H10" s="13">
        <f t="shared" ref="H10:I10" si="7">SUM(H11:H14)</f>
        <v>543206000</v>
      </c>
      <c r="I10" s="13">
        <f t="shared" si="7"/>
        <v>296007200</v>
      </c>
      <c r="J10" s="45" t="s">
        <v>10</v>
      </c>
      <c r="K10" s="39" t="s">
        <v>52</v>
      </c>
    </row>
    <row r="11" spans="1:11" s="3" customFormat="1" ht="15.75" customHeight="1" x14ac:dyDescent="0.25">
      <c r="A11" s="70"/>
      <c r="B11" s="33"/>
      <c r="C11" s="33"/>
      <c r="D11" s="43"/>
      <c r="E11" s="6" t="s">
        <v>4</v>
      </c>
      <c r="F11" s="13">
        <f>SUM(G11:I11)</f>
        <v>869160500</v>
      </c>
      <c r="G11" s="13">
        <f>G16+G41</f>
        <v>291822300</v>
      </c>
      <c r="H11" s="13">
        <f t="shared" ref="H11:I11" si="8">H16+H41</f>
        <v>288031000</v>
      </c>
      <c r="I11" s="13">
        <f t="shared" si="8"/>
        <v>289307200</v>
      </c>
      <c r="J11" s="46"/>
      <c r="K11" s="40"/>
    </row>
    <row r="12" spans="1:11" s="3" customFormat="1" ht="15.75" customHeight="1" x14ac:dyDescent="0.25">
      <c r="A12" s="70"/>
      <c r="B12" s="33"/>
      <c r="C12" s="33"/>
      <c r="D12" s="43"/>
      <c r="E12" s="6" t="s">
        <v>3</v>
      </c>
      <c r="F12" s="13">
        <f t="shared" ref="F12:F14" si="9">SUM(G12:I12)</f>
        <v>217285788</v>
      </c>
      <c r="G12" s="13">
        <f t="shared" ref="G12:G14" si="10">G17+G42</f>
        <v>109810788</v>
      </c>
      <c r="H12" s="13">
        <f t="shared" ref="H12:I12" si="11">H17+H42</f>
        <v>107475000</v>
      </c>
      <c r="I12" s="13">
        <f t="shared" si="11"/>
        <v>0</v>
      </c>
      <c r="J12" s="46"/>
      <c r="K12" s="40"/>
    </row>
    <row r="13" spans="1:11" s="3" customFormat="1" ht="15.75" customHeight="1" x14ac:dyDescent="0.25">
      <c r="A13" s="70"/>
      <c r="B13" s="33"/>
      <c r="C13" s="33"/>
      <c r="D13" s="43"/>
      <c r="E13" s="6" t="s">
        <v>2</v>
      </c>
      <c r="F13" s="13">
        <f t="shared" si="9"/>
        <v>285274169.72000003</v>
      </c>
      <c r="G13" s="13">
        <f t="shared" si="10"/>
        <v>142774169.72</v>
      </c>
      <c r="H13" s="13">
        <f t="shared" ref="H13:I13" si="12">H18+H43</f>
        <v>142500000</v>
      </c>
      <c r="I13" s="13">
        <f t="shared" si="12"/>
        <v>0</v>
      </c>
      <c r="J13" s="46"/>
      <c r="K13" s="40"/>
    </row>
    <row r="14" spans="1:11" s="3" customFormat="1" ht="15.75" customHeight="1" x14ac:dyDescent="0.25">
      <c r="A14" s="71"/>
      <c r="B14" s="34"/>
      <c r="C14" s="34"/>
      <c r="D14" s="44"/>
      <c r="E14" s="7" t="s">
        <v>5</v>
      </c>
      <c r="F14" s="13">
        <f t="shared" si="9"/>
        <v>17100000</v>
      </c>
      <c r="G14" s="13">
        <f t="shared" si="10"/>
        <v>5200000</v>
      </c>
      <c r="H14" s="13">
        <f t="shared" ref="H14:I14" si="13">H19+H44</f>
        <v>5200000</v>
      </c>
      <c r="I14" s="13">
        <f t="shared" si="13"/>
        <v>6700000</v>
      </c>
      <c r="J14" s="47"/>
      <c r="K14" s="41"/>
    </row>
    <row r="15" spans="1:11" s="4" customFormat="1" ht="21" customHeight="1" x14ac:dyDescent="0.2">
      <c r="A15" s="69" t="s">
        <v>6</v>
      </c>
      <c r="B15" s="62" t="s">
        <v>6</v>
      </c>
      <c r="C15" s="59" t="s">
        <v>27</v>
      </c>
      <c r="D15" s="48" t="s">
        <v>17</v>
      </c>
      <c r="E15" s="19" t="s">
        <v>1</v>
      </c>
      <c r="F15" s="19">
        <f>SUM(G15:I15)</f>
        <v>888820457.72000003</v>
      </c>
      <c r="G15" s="20">
        <f>SUM(G16:G19)</f>
        <v>299607257.72000003</v>
      </c>
      <c r="H15" s="20">
        <f t="shared" ref="H15:I15" si="14">SUM(H16:H19)</f>
        <v>293206000</v>
      </c>
      <c r="I15" s="20">
        <f t="shared" si="14"/>
        <v>296007200</v>
      </c>
      <c r="J15" s="64" t="s">
        <v>41</v>
      </c>
      <c r="K15" s="39" t="s">
        <v>52</v>
      </c>
    </row>
    <row r="16" spans="1:11" s="4" customFormat="1" ht="15.75" customHeight="1" x14ac:dyDescent="0.25">
      <c r="A16" s="70"/>
      <c r="B16" s="63"/>
      <c r="C16" s="60"/>
      <c r="D16" s="49"/>
      <c r="E16" s="6" t="s">
        <v>4</v>
      </c>
      <c r="F16" s="6">
        <f t="shared" ref="F16:F19" si="15">SUM(G16:I16)</f>
        <v>869110500</v>
      </c>
      <c r="G16" s="14">
        <f>G21+G26+G31+G36</f>
        <v>291797300</v>
      </c>
      <c r="H16" s="14">
        <f t="shared" ref="H16:I16" si="16">H21+H26+H31+H36</f>
        <v>288006000</v>
      </c>
      <c r="I16" s="14">
        <f t="shared" si="16"/>
        <v>289307200</v>
      </c>
      <c r="J16" s="65"/>
      <c r="K16" s="40"/>
    </row>
    <row r="17" spans="1:11" s="4" customFormat="1" ht="15.75" customHeight="1" x14ac:dyDescent="0.25">
      <c r="A17" s="70"/>
      <c r="B17" s="63"/>
      <c r="C17" s="60"/>
      <c r="D17" s="49"/>
      <c r="E17" s="6" t="s">
        <v>3</v>
      </c>
      <c r="F17" s="6">
        <f t="shared" si="15"/>
        <v>2335788</v>
      </c>
      <c r="G17" s="14">
        <f t="shared" ref="G17:G18" si="17">G22+G27+G32+G37</f>
        <v>2335788</v>
      </c>
      <c r="H17" s="14">
        <f t="shared" ref="H17:I17" si="18">H22+H27+H32+H37</f>
        <v>0</v>
      </c>
      <c r="I17" s="14">
        <f t="shared" si="18"/>
        <v>0</v>
      </c>
      <c r="J17" s="65"/>
      <c r="K17" s="40"/>
    </row>
    <row r="18" spans="1:11" s="4" customFormat="1" ht="15.75" customHeight="1" x14ac:dyDescent="0.25">
      <c r="A18" s="70"/>
      <c r="B18" s="63"/>
      <c r="C18" s="60"/>
      <c r="D18" s="49"/>
      <c r="E18" s="6" t="s">
        <v>2</v>
      </c>
      <c r="F18" s="6">
        <f t="shared" si="15"/>
        <v>274169.71999999997</v>
      </c>
      <c r="G18" s="14">
        <f t="shared" si="17"/>
        <v>274169.71999999997</v>
      </c>
      <c r="H18" s="14">
        <f t="shared" ref="H18:I18" si="19">H23+H28+H33+H38</f>
        <v>0</v>
      </c>
      <c r="I18" s="14">
        <f t="shared" si="19"/>
        <v>0</v>
      </c>
      <c r="J18" s="65"/>
      <c r="K18" s="40"/>
    </row>
    <row r="19" spans="1:11" s="4" customFormat="1" ht="214.5" customHeight="1" x14ac:dyDescent="0.25">
      <c r="A19" s="71"/>
      <c r="B19" s="63"/>
      <c r="C19" s="61"/>
      <c r="D19" s="50"/>
      <c r="E19" s="7" t="s">
        <v>5</v>
      </c>
      <c r="F19" s="7">
        <f t="shared" si="15"/>
        <v>17100000</v>
      </c>
      <c r="G19" s="15">
        <f>G24</f>
        <v>5200000</v>
      </c>
      <c r="H19" s="15">
        <f t="shared" ref="H19:I19" si="20">H24</f>
        <v>5200000</v>
      </c>
      <c r="I19" s="15">
        <f t="shared" si="20"/>
        <v>6700000</v>
      </c>
      <c r="J19" s="66"/>
      <c r="K19" s="41"/>
    </row>
    <row r="20" spans="1:11" ht="15.75" customHeight="1" x14ac:dyDescent="0.25">
      <c r="A20" s="72" t="s">
        <v>20</v>
      </c>
      <c r="B20" s="51" t="s">
        <v>20</v>
      </c>
      <c r="C20" s="59" t="s">
        <v>21</v>
      </c>
      <c r="D20" s="48" t="s">
        <v>17</v>
      </c>
      <c r="E20" s="6" t="s">
        <v>1</v>
      </c>
      <c r="F20" s="13">
        <f>SUM(F21:F24)</f>
        <v>845498788</v>
      </c>
      <c r="G20" s="13">
        <f>SUM(G21:G24)</f>
        <v>280886588</v>
      </c>
      <c r="H20" s="13">
        <f t="shared" ref="H20:I20" si="21">SUM(H21:H24)</f>
        <v>280918000</v>
      </c>
      <c r="I20" s="13">
        <f t="shared" si="21"/>
        <v>283694200</v>
      </c>
      <c r="J20" s="53" t="s">
        <v>37</v>
      </c>
      <c r="K20" s="39" t="s">
        <v>52</v>
      </c>
    </row>
    <row r="21" spans="1:11" ht="21.75" customHeight="1" x14ac:dyDescent="0.25">
      <c r="A21" s="73"/>
      <c r="B21" s="52"/>
      <c r="C21" s="60"/>
      <c r="D21" s="49"/>
      <c r="E21" s="8" t="s">
        <v>4</v>
      </c>
      <c r="F21" s="6">
        <f>SUM(G21:I21)</f>
        <v>826063000</v>
      </c>
      <c r="G21" s="14">
        <v>273350800</v>
      </c>
      <c r="H21" s="14">
        <v>275718000</v>
      </c>
      <c r="I21" s="14">
        <v>276994200</v>
      </c>
      <c r="J21" s="54"/>
      <c r="K21" s="40"/>
    </row>
    <row r="22" spans="1:11" x14ac:dyDescent="0.25">
      <c r="A22" s="73"/>
      <c r="B22" s="52"/>
      <c r="C22" s="60"/>
      <c r="D22" s="49"/>
      <c r="E22" s="8" t="s">
        <v>3</v>
      </c>
      <c r="F22" s="6">
        <f t="shared" ref="F22:F24" si="22">SUM(G22:I22)</f>
        <v>2335788</v>
      </c>
      <c r="G22" s="14">
        <v>2335788</v>
      </c>
      <c r="H22" s="14">
        <v>0</v>
      </c>
      <c r="I22" s="14">
        <v>0</v>
      </c>
      <c r="J22" s="54"/>
      <c r="K22" s="40"/>
    </row>
    <row r="23" spans="1:11" x14ac:dyDescent="0.25">
      <c r="A23" s="73"/>
      <c r="B23" s="52"/>
      <c r="C23" s="60"/>
      <c r="D23" s="49"/>
      <c r="E23" s="8" t="s">
        <v>2</v>
      </c>
      <c r="F23" s="6">
        <f t="shared" si="22"/>
        <v>0</v>
      </c>
      <c r="G23" s="14">
        <v>0</v>
      </c>
      <c r="H23" s="14">
        <v>0</v>
      </c>
      <c r="I23" s="14">
        <v>0</v>
      </c>
      <c r="J23" s="54"/>
      <c r="K23" s="40"/>
    </row>
    <row r="24" spans="1:11" x14ac:dyDescent="0.25">
      <c r="A24" s="74"/>
      <c r="B24" s="52"/>
      <c r="C24" s="61"/>
      <c r="D24" s="50"/>
      <c r="E24" s="8" t="s">
        <v>5</v>
      </c>
      <c r="F24" s="6">
        <f t="shared" si="22"/>
        <v>17100000</v>
      </c>
      <c r="G24" s="16">
        <v>5200000</v>
      </c>
      <c r="H24" s="16">
        <v>5200000</v>
      </c>
      <c r="I24" s="16">
        <v>6700000</v>
      </c>
      <c r="J24" s="55"/>
      <c r="K24" s="41"/>
    </row>
    <row r="25" spans="1:11" ht="21" customHeight="1" x14ac:dyDescent="0.25">
      <c r="A25" s="72" t="s">
        <v>22</v>
      </c>
      <c r="B25" s="51" t="s">
        <v>22</v>
      </c>
      <c r="C25" s="59" t="s">
        <v>25</v>
      </c>
      <c r="D25" s="48" t="s">
        <v>17</v>
      </c>
      <c r="E25" s="6" t="s">
        <v>1</v>
      </c>
      <c r="F25" s="13">
        <f>SUM(F26:F29)</f>
        <v>18939000</v>
      </c>
      <c r="G25" s="13">
        <f>SUM(G26:G29)</f>
        <v>8313000</v>
      </c>
      <c r="H25" s="13">
        <f t="shared" ref="H25" si="23">SUM(H26:H29)</f>
        <v>5313000</v>
      </c>
      <c r="I25" s="13">
        <f t="shared" ref="I25" si="24">SUM(I26:I29)</f>
        <v>5313000</v>
      </c>
      <c r="J25" s="53" t="s">
        <v>38</v>
      </c>
      <c r="K25" s="39" t="s">
        <v>52</v>
      </c>
    </row>
    <row r="26" spans="1:11" x14ac:dyDescent="0.25">
      <c r="A26" s="73"/>
      <c r="B26" s="52"/>
      <c r="C26" s="60"/>
      <c r="D26" s="49"/>
      <c r="E26" s="8" t="s">
        <v>4</v>
      </c>
      <c r="F26" s="6">
        <f t="shared" ref="F26:F29" si="25">SUM(G26:I26)</f>
        <v>18939000</v>
      </c>
      <c r="G26" s="14">
        <v>8313000</v>
      </c>
      <c r="H26" s="14">
        <v>5313000</v>
      </c>
      <c r="I26" s="14">
        <v>5313000</v>
      </c>
      <c r="J26" s="54"/>
      <c r="K26" s="40"/>
    </row>
    <row r="27" spans="1:11" x14ac:dyDescent="0.25">
      <c r="A27" s="73"/>
      <c r="B27" s="52"/>
      <c r="C27" s="60"/>
      <c r="D27" s="49"/>
      <c r="E27" s="8" t="s">
        <v>3</v>
      </c>
      <c r="F27" s="6">
        <f t="shared" si="25"/>
        <v>0</v>
      </c>
      <c r="G27" s="14"/>
      <c r="H27" s="14"/>
      <c r="I27" s="14"/>
      <c r="J27" s="54"/>
      <c r="K27" s="40"/>
    </row>
    <row r="28" spans="1:11" x14ac:dyDescent="0.25">
      <c r="A28" s="73"/>
      <c r="B28" s="52"/>
      <c r="C28" s="60"/>
      <c r="D28" s="49"/>
      <c r="E28" s="8" t="s">
        <v>2</v>
      </c>
      <c r="F28" s="6">
        <f t="shared" si="25"/>
        <v>0</v>
      </c>
      <c r="G28" s="14"/>
      <c r="H28" s="14"/>
      <c r="I28" s="14"/>
      <c r="J28" s="54"/>
      <c r="K28" s="40"/>
    </row>
    <row r="29" spans="1:11" x14ac:dyDescent="0.25">
      <c r="A29" s="74"/>
      <c r="B29" s="52"/>
      <c r="C29" s="61"/>
      <c r="D29" s="50"/>
      <c r="E29" s="8" t="s">
        <v>5</v>
      </c>
      <c r="F29" s="6">
        <f t="shared" si="25"/>
        <v>0</v>
      </c>
      <c r="G29" s="16"/>
      <c r="H29" s="16"/>
      <c r="I29" s="16"/>
      <c r="J29" s="55"/>
      <c r="K29" s="41"/>
    </row>
    <row r="30" spans="1:11" ht="21" customHeight="1" x14ac:dyDescent="0.25">
      <c r="A30" s="72" t="s">
        <v>23</v>
      </c>
      <c r="B30" s="51" t="s">
        <v>23</v>
      </c>
      <c r="C30" s="59" t="s">
        <v>45</v>
      </c>
      <c r="D30" s="48" t="s">
        <v>17</v>
      </c>
      <c r="E30" s="6" t="s">
        <v>1</v>
      </c>
      <c r="F30" s="13">
        <f>SUM(F31:F34)</f>
        <v>23950000</v>
      </c>
      <c r="G30" s="13">
        <f>SUM(G31:G34)</f>
        <v>9975000</v>
      </c>
      <c r="H30" s="13">
        <f t="shared" ref="H30" si="26">SUM(H31:H34)</f>
        <v>6975000</v>
      </c>
      <c r="I30" s="13">
        <f t="shared" ref="I30" si="27">SUM(I31:I34)</f>
        <v>7000000</v>
      </c>
      <c r="J30" s="53" t="s">
        <v>39</v>
      </c>
      <c r="K30" s="39" t="s">
        <v>52</v>
      </c>
    </row>
    <row r="31" spans="1:11" x14ac:dyDescent="0.25">
      <c r="A31" s="73"/>
      <c r="B31" s="52"/>
      <c r="C31" s="60"/>
      <c r="D31" s="49"/>
      <c r="E31" s="8" t="s">
        <v>4</v>
      </c>
      <c r="F31" s="13">
        <f t="shared" ref="F31:F34" si="28">SUM(G31:I31)</f>
        <v>23950000</v>
      </c>
      <c r="G31" s="14">
        <v>9975000</v>
      </c>
      <c r="H31" s="14">
        <v>6975000</v>
      </c>
      <c r="I31" s="14">
        <v>7000000</v>
      </c>
      <c r="J31" s="54"/>
      <c r="K31" s="40"/>
    </row>
    <row r="32" spans="1:11" x14ac:dyDescent="0.25">
      <c r="A32" s="73"/>
      <c r="B32" s="52"/>
      <c r="C32" s="60"/>
      <c r="D32" s="49"/>
      <c r="E32" s="8" t="s">
        <v>3</v>
      </c>
      <c r="F32" s="6">
        <f t="shared" si="28"/>
        <v>0</v>
      </c>
      <c r="G32" s="14"/>
      <c r="H32" s="14"/>
      <c r="I32" s="14"/>
      <c r="J32" s="54"/>
      <c r="K32" s="40"/>
    </row>
    <row r="33" spans="1:11" x14ac:dyDescent="0.25">
      <c r="A33" s="73"/>
      <c r="B33" s="52"/>
      <c r="C33" s="60"/>
      <c r="D33" s="49"/>
      <c r="E33" s="8" t="s">
        <v>2</v>
      </c>
      <c r="F33" s="6">
        <f t="shared" si="28"/>
        <v>0</v>
      </c>
      <c r="G33" s="14"/>
      <c r="H33" s="14"/>
      <c r="I33" s="14"/>
      <c r="J33" s="54"/>
      <c r="K33" s="40"/>
    </row>
    <row r="34" spans="1:11" x14ac:dyDescent="0.25">
      <c r="A34" s="74"/>
      <c r="B34" s="52"/>
      <c r="C34" s="61"/>
      <c r="D34" s="50"/>
      <c r="E34" s="8" t="s">
        <v>5</v>
      </c>
      <c r="F34" s="6">
        <f t="shared" si="28"/>
        <v>0</v>
      </c>
      <c r="G34" s="17"/>
      <c r="H34" s="17"/>
      <c r="I34" s="17"/>
      <c r="J34" s="55"/>
      <c r="K34" s="41"/>
    </row>
    <row r="35" spans="1:11" x14ac:dyDescent="0.25">
      <c r="A35" s="72" t="s">
        <v>24</v>
      </c>
      <c r="B35" s="51" t="s">
        <v>24</v>
      </c>
      <c r="C35" s="59" t="s">
        <v>26</v>
      </c>
      <c r="D35" s="48">
        <v>2027</v>
      </c>
      <c r="E35" s="6" t="s">
        <v>1</v>
      </c>
      <c r="F35" s="13">
        <f>SUM(F36:F39)</f>
        <v>432669.72</v>
      </c>
      <c r="G35" s="13">
        <f>SUM(G36:G39)</f>
        <v>432669.72</v>
      </c>
      <c r="H35" s="13">
        <f t="shared" ref="H35" si="29">SUM(H36:H39)</f>
        <v>0</v>
      </c>
      <c r="I35" s="13">
        <f t="shared" ref="I35" si="30">SUM(I36:I39)</f>
        <v>0</v>
      </c>
      <c r="J35" s="53" t="s">
        <v>40</v>
      </c>
      <c r="K35" s="39" t="s">
        <v>35</v>
      </c>
    </row>
    <row r="36" spans="1:11" x14ac:dyDescent="0.25">
      <c r="A36" s="73"/>
      <c r="B36" s="52"/>
      <c r="C36" s="60"/>
      <c r="D36" s="49"/>
      <c r="E36" s="8" t="s">
        <v>4</v>
      </c>
      <c r="F36" s="13">
        <f t="shared" ref="F36:F39" si="31">SUM(G36:I36)</f>
        <v>158500</v>
      </c>
      <c r="G36" s="14">
        <v>158500</v>
      </c>
      <c r="H36" s="14"/>
      <c r="I36" s="14"/>
      <c r="J36" s="54"/>
      <c r="K36" s="40"/>
    </row>
    <row r="37" spans="1:11" x14ac:dyDescent="0.25">
      <c r="A37" s="73"/>
      <c r="B37" s="52"/>
      <c r="C37" s="60"/>
      <c r="D37" s="49"/>
      <c r="E37" s="8" t="s">
        <v>3</v>
      </c>
      <c r="F37" s="13">
        <f t="shared" si="31"/>
        <v>0</v>
      </c>
      <c r="G37" s="14">
        <v>0</v>
      </c>
      <c r="H37" s="14"/>
      <c r="I37" s="14"/>
      <c r="J37" s="54"/>
      <c r="K37" s="40"/>
    </row>
    <row r="38" spans="1:11" x14ac:dyDescent="0.25">
      <c r="A38" s="73"/>
      <c r="B38" s="52"/>
      <c r="C38" s="60"/>
      <c r="D38" s="49"/>
      <c r="E38" s="8" t="s">
        <v>2</v>
      </c>
      <c r="F38" s="13">
        <f t="shared" si="31"/>
        <v>274169.71999999997</v>
      </c>
      <c r="G38" s="14">
        <v>274169.71999999997</v>
      </c>
      <c r="H38" s="14"/>
      <c r="I38" s="14"/>
      <c r="J38" s="54"/>
      <c r="K38" s="40"/>
    </row>
    <row r="39" spans="1:11" x14ac:dyDescent="0.25">
      <c r="A39" s="74"/>
      <c r="B39" s="52"/>
      <c r="C39" s="61"/>
      <c r="D39" s="50"/>
      <c r="E39" s="8" t="s">
        <v>5</v>
      </c>
      <c r="F39" s="13">
        <f t="shared" si="31"/>
        <v>0</v>
      </c>
      <c r="G39" s="17"/>
      <c r="H39" s="17"/>
      <c r="I39" s="17"/>
      <c r="J39" s="55"/>
      <c r="K39" s="41"/>
    </row>
    <row r="40" spans="1:11" ht="15.75" customHeight="1" x14ac:dyDescent="0.25">
      <c r="A40" s="69" t="s">
        <v>7</v>
      </c>
      <c r="B40" s="32" t="s">
        <v>7</v>
      </c>
      <c r="C40" s="56" t="s">
        <v>43</v>
      </c>
      <c r="D40" s="48" t="s">
        <v>50</v>
      </c>
      <c r="E40" s="6" t="s">
        <v>1</v>
      </c>
      <c r="F40" s="13">
        <f>SUM(G40:I40)</f>
        <v>500000000</v>
      </c>
      <c r="G40" s="18">
        <f>SUM(G41:G44)</f>
        <v>250000000</v>
      </c>
      <c r="H40" s="18">
        <f t="shared" ref="H40:I40" si="32">SUM(H41:H44)</f>
        <v>250000000</v>
      </c>
      <c r="I40" s="18">
        <f t="shared" si="32"/>
        <v>0</v>
      </c>
      <c r="J40" s="59" t="s">
        <v>46</v>
      </c>
      <c r="K40" s="48" t="s">
        <v>36</v>
      </c>
    </row>
    <row r="41" spans="1:11" ht="15.75" customHeight="1" x14ac:dyDescent="0.25">
      <c r="A41" s="70"/>
      <c r="B41" s="33"/>
      <c r="C41" s="57"/>
      <c r="D41" s="49"/>
      <c r="E41" s="6" t="s">
        <v>4</v>
      </c>
      <c r="F41" s="13">
        <f t="shared" ref="F41:F44" si="33">SUM(G41:I41)</f>
        <v>50000</v>
      </c>
      <c r="G41" s="14">
        <f>G46</f>
        <v>25000</v>
      </c>
      <c r="H41" s="14">
        <f t="shared" ref="H41:I41" si="34">H46</f>
        <v>25000</v>
      </c>
      <c r="I41" s="14">
        <f t="shared" si="34"/>
        <v>0</v>
      </c>
      <c r="J41" s="60"/>
      <c r="K41" s="49"/>
    </row>
    <row r="42" spans="1:11" ht="15.75" customHeight="1" x14ac:dyDescent="0.25">
      <c r="A42" s="70"/>
      <c r="B42" s="33"/>
      <c r="C42" s="57"/>
      <c r="D42" s="49"/>
      <c r="E42" s="6" t="s">
        <v>3</v>
      </c>
      <c r="F42" s="13">
        <f t="shared" si="33"/>
        <v>214950000</v>
      </c>
      <c r="G42" s="14">
        <f t="shared" ref="G42:G44" si="35">G47</f>
        <v>107475000</v>
      </c>
      <c r="H42" s="14">
        <f t="shared" ref="H42:I42" si="36">H47</f>
        <v>107475000</v>
      </c>
      <c r="I42" s="14">
        <f t="shared" si="36"/>
        <v>0</v>
      </c>
      <c r="J42" s="60"/>
      <c r="K42" s="49"/>
    </row>
    <row r="43" spans="1:11" ht="15.75" customHeight="1" x14ac:dyDescent="0.25">
      <c r="A43" s="70"/>
      <c r="B43" s="33"/>
      <c r="C43" s="57"/>
      <c r="D43" s="49"/>
      <c r="E43" s="6" t="s">
        <v>2</v>
      </c>
      <c r="F43" s="13">
        <f t="shared" si="33"/>
        <v>285000000</v>
      </c>
      <c r="G43" s="14">
        <f t="shared" si="35"/>
        <v>142500000</v>
      </c>
      <c r="H43" s="14">
        <f t="shared" ref="H43:I43" si="37">H48</f>
        <v>142500000</v>
      </c>
      <c r="I43" s="14">
        <f t="shared" si="37"/>
        <v>0</v>
      </c>
      <c r="J43" s="60"/>
      <c r="K43" s="49"/>
    </row>
    <row r="44" spans="1:11" ht="15.75" customHeight="1" x14ac:dyDescent="0.25">
      <c r="A44" s="71"/>
      <c r="B44" s="34"/>
      <c r="C44" s="58"/>
      <c r="D44" s="50"/>
      <c r="E44" s="7" t="s">
        <v>5</v>
      </c>
      <c r="F44" s="13">
        <f t="shared" si="33"/>
        <v>0</v>
      </c>
      <c r="G44" s="14">
        <f t="shared" si="35"/>
        <v>0</v>
      </c>
      <c r="H44" s="14">
        <f t="shared" ref="H44:I44" si="38">H49</f>
        <v>0</v>
      </c>
      <c r="I44" s="14">
        <f t="shared" si="38"/>
        <v>0</v>
      </c>
      <c r="J44" s="61"/>
      <c r="K44" s="50"/>
    </row>
    <row r="45" spans="1:11" ht="15.75" customHeight="1" x14ac:dyDescent="0.25">
      <c r="A45" s="72" t="s">
        <v>28</v>
      </c>
      <c r="B45" s="75" t="s">
        <v>28</v>
      </c>
      <c r="C45" s="59" t="s">
        <v>42</v>
      </c>
      <c r="D45" s="48" t="s">
        <v>50</v>
      </c>
      <c r="E45" s="6" t="s">
        <v>1</v>
      </c>
      <c r="F45" s="13">
        <f>SUM(G45:I45)</f>
        <v>500000000</v>
      </c>
      <c r="G45" s="13">
        <f>SUM(G46:G49)</f>
        <v>250000000</v>
      </c>
      <c r="H45" s="13">
        <f t="shared" ref="H45:I45" si="39">SUM(H46:H49)</f>
        <v>250000000</v>
      </c>
      <c r="I45" s="13">
        <f t="shared" si="39"/>
        <v>0</v>
      </c>
      <c r="J45" s="53" t="s">
        <v>47</v>
      </c>
      <c r="K45" s="48" t="s">
        <v>36</v>
      </c>
    </row>
    <row r="46" spans="1:11" x14ac:dyDescent="0.25">
      <c r="A46" s="73"/>
      <c r="B46" s="76"/>
      <c r="C46" s="60"/>
      <c r="D46" s="49"/>
      <c r="E46" s="6" t="s">
        <v>4</v>
      </c>
      <c r="F46" s="13">
        <f t="shared" ref="F46:F49" si="40">SUM(G46:I46)</f>
        <v>50000</v>
      </c>
      <c r="G46" s="14">
        <v>25000</v>
      </c>
      <c r="H46" s="14">
        <v>25000</v>
      </c>
      <c r="I46" s="14">
        <v>0</v>
      </c>
      <c r="J46" s="54"/>
      <c r="K46" s="49"/>
    </row>
    <row r="47" spans="1:11" x14ac:dyDescent="0.25">
      <c r="A47" s="73"/>
      <c r="B47" s="76"/>
      <c r="C47" s="60"/>
      <c r="D47" s="49"/>
      <c r="E47" s="6" t="s">
        <v>3</v>
      </c>
      <c r="F47" s="13">
        <f t="shared" si="40"/>
        <v>214950000</v>
      </c>
      <c r="G47" s="14">
        <v>107475000</v>
      </c>
      <c r="H47" s="14">
        <v>107475000</v>
      </c>
      <c r="I47" s="14">
        <v>0</v>
      </c>
      <c r="J47" s="54"/>
      <c r="K47" s="49"/>
    </row>
    <row r="48" spans="1:11" x14ac:dyDescent="0.25">
      <c r="A48" s="73"/>
      <c r="B48" s="76"/>
      <c r="C48" s="60"/>
      <c r="D48" s="49"/>
      <c r="E48" s="6" t="s">
        <v>2</v>
      </c>
      <c r="F48" s="13">
        <f t="shared" si="40"/>
        <v>285000000</v>
      </c>
      <c r="G48" s="14">
        <v>142500000</v>
      </c>
      <c r="H48" s="14">
        <v>142500000</v>
      </c>
      <c r="I48" s="14">
        <v>0</v>
      </c>
      <c r="J48" s="54"/>
      <c r="K48" s="49"/>
    </row>
    <row r="49" spans="1:11" ht="15.75" customHeight="1" x14ac:dyDescent="0.25">
      <c r="A49" s="74"/>
      <c r="B49" s="77"/>
      <c r="C49" s="61"/>
      <c r="D49" s="50"/>
      <c r="E49" s="7" t="s">
        <v>5</v>
      </c>
      <c r="F49" s="13">
        <f t="shared" si="40"/>
        <v>0</v>
      </c>
      <c r="G49" s="15">
        <v>0</v>
      </c>
      <c r="H49" s="15">
        <v>0</v>
      </c>
      <c r="I49" s="15">
        <v>0</v>
      </c>
      <c r="J49" s="55"/>
      <c r="K49" s="50"/>
    </row>
    <row r="50" spans="1:11" x14ac:dyDescent="0.25">
      <c r="A50" s="69">
        <v>2</v>
      </c>
      <c r="B50" s="32">
        <v>2</v>
      </c>
      <c r="C50" s="32" t="s">
        <v>30</v>
      </c>
      <c r="D50" s="32">
        <v>2027</v>
      </c>
      <c r="E50" s="6" t="s">
        <v>1</v>
      </c>
      <c r="F50" s="13">
        <f>SUM(G50:I50)</f>
        <v>4500000</v>
      </c>
      <c r="G50" s="13">
        <f>SUM(G51:G54)</f>
        <v>1500000</v>
      </c>
      <c r="H50" s="13">
        <f t="shared" ref="H50:I50" si="41">SUM(H51:H54)</f>
        <v>1500000</v>
      </c>
      <c r="I50" s="13">
        <f t="shared" si="41"/>
        <v>1500000</v>
      </c>
      <c r="J50" s="45" t="s">
        <v>10</v>
      </c>
      <c r="K50" s="48" t="s">
        <v>53</v>
      </c>
    </row>
    <row r="51" spans="1:11" x14ac:dyDescent="0.25">
      <c r="A51" s="70"/>
      <c r="B51" s="33"/>
      <c r="C51" s="33"/>
      <c r="D51" s="33"/>
      <c r="E51" s="6" t="s">
        <v>4</v>
      </c>
      <c r="F51" s="13">
        <f t="shared" ref="F51:F54" si="42">SUM(G51:I51)</f>
        <v>4500000</v>
      </c>
      <c r="G51" s="13">
        <f>G56</f>
        <v>1500000</v>
      </c>
      <c r="H51" s="13">
        <f t="shared" ref="H51:I51" si="43">H56</f>
        <v>1500000</v>
      </c>
      <c r="I51" s="13">
        <f t="shared" si="43"/>
        <v>1500000</v>
      </c>
      <c r="J51" s="46"/>
      <c r="K51" s="49"/>
    </row>
    <row r="52" spans="1:11" x14ac:dyDescent="0.25">
      <c r="A52" s="70"/>
      <c r="B52" s="33"/>
      <c r="C52" s="33"/>
      <c r="D52" s="33"/>
      <c r="E52" s="6" t="s">
        <v>3</v>
      </c>
      <c r="F52" s="13">
        <f t="shared" si="42"/>
        <v>0</v>
      </c>
      <c r="G52" s="13">
        <f t="shared" ref="G52:G54" si="44">G57</f>
        <v>0</v>
      </c>
      <c r="H52" s="13">
        <f t="shared" ref="H52:I52" si="45">H57</f>
        <v>0</v>
      </c>
      <c r="I52" s="13">
        <f t="shared" si="45"/>
        <v>0</v>
      </c>
      <c r="J52" s="46"/>
      <c r="K52" s="49"/>
    </row>
    <row r="53" spans="1:11" x14ac:dyDescent="0.25">
      <c r="A53" s="70"/>
      <c r="B53" s="33"/>
      <c r="C53" s="33"/>
      <c r="D53" s="33"/>
      <c r="E53" s="6" t="s">
        <v>2</v>
      </c>
      <c r="F53" s="13">
        <f t="shared" si="42"/>
        <v>0</v>
      </c>
      <c r="G53" s="13">
        <f t="shared" si="44"/>
        <v>0</v>
      </c>
      <c r="H53" s="13">
        <f t="shared" ref="H53:I53" si="46">H58</f>
        <v>0</v>
      </c>
      <c r="I53" s="13">
        <f t="shared" si="46"/>
        <v>0</v>
      </c>
      <c r="J53" s="46"/>
      <c r="K53" s="49"/>
    </row>
    <row r="54" spans="1:11" x14ac:dyDescent="0.25">
      <c r="A54" s="71"/>
      <c r="B54" s="34"/>
      <c r="C54" s="34"/>
      <c r="D54" s="34"/>
      <c r="E54" s="7" t="s">
        <v>5</v>
      </c>
      <c r="F54" s="13">
        <f t="shared" si="42"/>
        <v>0</v>
      </c>
      <c r="G54" s="13">
        <f t="shared" si="44"/>
        <v>0</v>
      </c>
      <c r="H54" s="13">
        <f t="shared" ref="H54:I54" si="47">H59</f>
        <v>0</v>
      </c>
      <c r="I54" s="13">
        <f t="shared" si="47"/>
        <v>0</v>
      </c>
      <c r="J54" s="47"/>
      <c r="K54" s="50"/>
    </row>
    <row r="55" spans="1:11" ht="15.75" customHeight="1" x14ac:dyDescent="0.25">
      <c r="A55" s="69" t="s">
        <v>11</v>
      </c>
      <c r="B55" s="62" t="s">
        <v>32</v>
      </c>
      <c r="C55" s="59" t="s">
        <v>34</v>
      </c>
      <c r="D55" s="48">
        <v>2027</v>
      </c>
      <c r="E55" s="6" t="s">
        <v>1</v>
      </c>
      <c r="F55" s="6">
        <f>SUM(G55:I55)</f>
        <v>4500000</v>
      </c>
      <c r="G55" s="13">
        <f>SUM(G56:G59)</f>
        <v>1500000</v>
      </c>
      <c r="H55" s="13">
        <f t="shared" ref="H55" si="48">SUM(H56:H59)</f>
        <v>1500000</v>
      </c>
      <c r="I55" s="13">
        <f t="shared" ref="I55" si="49">SUM(I56:I59)</f>
        <v>1500000</v>
      </c>
      <c r="J55" s="78" t="s">
        <v>48</v>
      </c>
      <c r="K55" s="48" t="s">
        <v>53</v>
      </c>
    </row>
    <row r="56" spans="1:11" x14ac:dyDescent="0.25">
      <c r="A56" s="70"/>
      <c r="B56" s="63"/>
      <c r="C56" s="60"/>
      <c r="D56" s="49"/>
      <c r="E56" s="6" t="s">
        <v>4</v>
      </c>
      <c r="F56" s="6">
        <f t="shared" ref="F56:F59" si="50">SUM(G56:I56)</f>
        <v>4500000</v>
      </c>
      <c r="G56" s="14">
        <f>G61</f>
        <v>1500000</v>
      </c>
      <c r="H56" s="14">
        <f t="shared" ref="H56:I56" si="51">H61</f>
        <v>1500000</v>
      </c>
      <c r="I56" s="14">
        <f t="shared" si="51"/>
        <v>1500000</v>
      </c>
      <c r="J56" s="79"/>
      <c r="K56" s="49"/>
    </row>
    <row r="57" spans="1:11" x14ac:dyDescent="0.25">
      <c r="A57" s="70"/>
      <c r="B57" s="63"/>
      <c r="C57" s="60"/>
      <c r="D57" s="49"/>
      <c r="E57" s="6" t="s">
        <v>3</v>
      </c>
      <c r="F57" s="6">
        <f t="shared" si="50"/>
        <v>0</v>
      </c>
      <c r="G57" s="14">
        <f t="shared" ref="G57:G59" si="52">G62</f>
        <v>0</v>
      </c>
      <c r="H57" s="14">
        <f t="shared" ref="H57:I57" si="53">H62</f>
        <v>0</v>
      </c>
      <c r="I57" s="14">
        <f t="shared" si="53"/>
        <v>0</v>
      </c>
      <c r="J57" s="79"/>
      <c r="K57" s="49"/>
    </row>
    <row r="58" spans="1:11" x14ac:dyDescent="0.25">
      <c r="A58" s="70"/>
      <c r="B58" s="63"/>
      <c r="C58" s="60"/>
      <c r="D58" s="49"/>
      <c r="E58" s="6" t="s">
        <v>2</v>
      </c>
      <c r="F58" s="6">
        <f t="shared" si="50"/>
        <v>0</v>
      </c>
      <c r="G58" s="14">
        <f t="shared" si="52"/>
        <v>0</v>
      </c>
      <c r="H58" s="14">
        <f t="shared" ref="H58:I58" si="54">H63</f>
        <v>0</v>
      </c>
      <c r="I58" s="14">
        <f t="shared" si="54"/>
        <v>0</v>
      </c>
      <c r="J58" s="79"/>
      <c r="K58" s="49"/>
    </row>
    <row r="59" spans="1:11" x14ac:dyDescent="0.25">
      <c r="A59" s="71"/>
      <c r="B59" s="63"/>
      <c r="C59" s="61"/>
      <c r="D59" s="50"/>
      <c r="E59" s="7" t="s">
        <v>5</v>
      </c>
      <c r="F59" s="7">
        <f t="shared" si="50"/>
        <v>0</v>
      </c>
      <c r="G59" s="14">
        <f t="shared" si="52"/>
        <v>0</v>
      </c>
      <c r="H59" s="14">
        <f t="shared" ref="H59:I59" si="55">H64</f>
        <v>0</v>
      </c>
      <c r="I59" s="14">
        <f t="shared" si="55"/>
        <v>0</v>
      </c>
      <c r="J59" s="80"/>
      <c r="K59" s="50"/>
    </row>
    <row r="60" spans="1:11" ht="15.75" customHeight="1" x14ac:dyDescent="0.25">
      <c r="A60" s="81" t="s">
        <v>31</v>
      </c>
      <c r="B60" s="82" t="s">
        <v>33</v>
      </c>
      <c r="C60" s="83" t="s">
        <v>44</v>
      </c>
      <c r="D60" s="84">
        <v>2027</v>
      </c>
      <c r="E60" s="6" t="s">
        <v>1</v>
      </c>
      <c r="F60" s="13">
        <f>SUM(F61:F64)</f>
        <v>4500000</v>
      </c>
      <c r="G60" s="13">
        <f>SUM(G61:G64)</f>
        <v>1500000</v>
      </c>
      <c r="H60" s="13">
        <f t="shared" ref="H60" si="56">SUM(H61:H64)</f>
        <v>1500000</v>
      </c>
      <c r="I60" s="13">
        <f t="shared" ref="I60" si="57">SUM(I61:I64)</f>
        <v>1500000</v>
      </c>
      <c r="J60" s="85" t="s">
        <v>49</v>
      </c>
      <c r="K60" s="48" t="s">
        <v>53</v>
      </c>
    </row>
    <row r="61" spans="1:11" x14ac:dyDescent="0.25">
      <c r="A61" s="81"/>
      <c r="B61" s="82"/>
      <c r="C61" s="83"/>
      <c r="D61" s="84"/>
      <c r="E61" s="8" t="s">
        <v>4</v>
      </c>
      <c r="F61" s="13">
        <f>SUM(G61:I61)</f>
        <v>4500000</v>
      </c>
      <c r="G61" s="14">
        <v>1500000</v>
      </c>
      <c r="H61" s="14">
        <v>1500000</v>
      </c>
      <c r="I61" s="14">
        <v>1500000</v>
      </c>
      <c r="J61" s="85"/>
      <c r="K61" s="49"/>
    </row>
    <row r="62" spans="1:11" x14ac:dyDescent="0.25">
      <c r="A62" s="81"/>
      <c r="B62" s="82"/>
      <c r="C62" s="83"/>
      <c r="D62" s="84"/>
      <c r="E62" s="8" t="s">
        <v>3</v>
      </c>
      <c r="F62" s="6">
        <f t="shared" ref="F62:F64" si="58">SUM(G62:I62)</f>
        <v>0</v>
      </c>
      <c r="G62" s="14">
        <v>0</v>
      </c>
      <c r="H62" s="14">
        <v>0</v>
      </c>
      <c r="I62" s="14">
        <v>0</v>
      </c>
      <c r="J62" s="85"/>
      <c r="K62" s="49"/>
    </row>
    <row r="63" spans="1:11" x14ac:dyDescent="0.25">
      <c r="A63" s="81"/>
      <c r="B63" s="82"/>
      <c r="C63" s="83"/>
      <c r="D63" s="84"/>
      <c r="E63" s="8" t="s">
        <v>2</v>
      </c>
      <c r="F63" s="6">
        <f t="shared" si="58"/>
        <v>0</v>
      </c>
      <c r="G63" s="14">
        <v>0</v>
      </c>
      <c r="H63" s="14">
        <v>0</v>
      </c>
      <c r="I63" s="14">
        <v>0</v>
      </c>
      <c r="J63" s="85"/>
      <c r="K63" s="49"/>
    </row>
    <row r="64" spans="1:11" x14ac:dyDescent="0.25">
      <c r="A64" s="81"/>
      <c r="B64" s="82"/>
      <c r="C64" s="83"/>
      <c r="D64" s="84"/>
      <c r="E64" s="8" t="s">
        <v>5</v>
      </c>
      <c r="F64" s="6">
        <f t="shared" si="58"/>
        <v>0</v>
      </c>
      <c r="G64" s="14">
        <v>0</v>
      </c>
      <c r="H64" s="14">
        <v>0</v>
      </c>
      <c r="I64" s="14">
        <v>0</v>
      </c>
      <c r="J64" s="85"/>
      <c r="K64" s="50"/>
    </row>
  </sheetData>
  <mergeCells count="81">
    <mergeCell ref="K60:K64"/>
    <mergeCell ref="A60:A64"/>
    <mergeCell ref="B60:B64"/>
    <mergeCell ref="C60:C64"/>
    <mergeCell ref="D60:D64"/>
    <mergeCell ref="J60:J64"/>
    <mergeCell ref="D50:D54"/>
    <mergeCell ref="J50:J54"/>
    <mergeCell ref="K50:K54"/>
    <mergeCell ref="A55:A59"/>
    <mergeCell ref="B55:B59"/>
    <mergeCell ref="C55:C59"/>
    <mergeCell ref="D55:D59"/>
    <mergeCell ref="J55:J59"/>
    <mergeCell ref="K55:K59"/>
    <mergeCell ref="A40:A44"/>
    <mergeCell ref="A45:A49"/>
    <mergeCell ref="A50:A54"/>
    <mergeCell ref="B50:B54"/>
    <mergeCell ref="C50:C54"/>
    <mergeCell ref="B45:B49"/>
    <mergeCell ref="C45:C49"/>
    <mergeCell ref="A30:A34"/>
    <mergeCell ref="B30:B34"/>
    <mergeCell ref="C30:C34"/>
    <mergeCell ref="D30:D34"/>
    <mergeCell ref="J30:J34"/>
    <mergeCell ref="A35:A39"/>
    <mergeCell ref="B35:B39"/>
    <mergeCell ref="C35:C39"/>
    <mergeCell ref="D35:D39"/>
    <mergeCell ref="J35:J39"/>
    <mergeCell ref="A25:A29"/>
    <mergeCell ref="B25:B29"/>
    <mergeCell ref="C25:C29"/>
    <mergeCell ref="D25:D29"/>
    <mergeCell ref="J25:J29"/>
    <mergeCell ref="A3:A4"/>
    <mergeCell ref="A5:A9"/>
    <mergeCell ref="A10:A14"/>
    <mergeCell ref="A15:A19"/>
    <mergeCell ref="A20:A24"/>
    <mergeCell ref="B15:B19"/>
    <mergeCell ref="C15:C19"/>
    <mergeCell ref="D15:D19"/>
    <mergeCell ref="K15:K19"/>
    <mergeCell ref="J15:J19"/>
    <mergeCell ref="D45:D49"/>
    <mergeCell ref="K20:K24"/>
    <mergeCell ref="K40:K44"/>
    <mergeCell ref="B20:B24"/>
    <mergeCell ref="J20:J24"/>
    <mergeCell ref="C40:C44"/>
    <mergeCell ref="B40:B44"/>
    <mergeCell ref="D40:D44"/>
    <mergeCell ref="J40:J44"/>
    <mergeCell ref="C20:C24"/>
    <mergeCell ref="D20:D24"/>
    <mergeCell ref="J45:J49"/>
    <mergeCell ref="K45:K49"/>
    <mergeCell ref="K25:K29"/>
    <mergeCell ref="K30:K34"/>
    <mergeCell ref="K35:K39"/>
    <mergeCell ref="C10:C14"/>
    <mergeCell ref="B10:B14"/>
    <mergeCell ref="D10:D14"/>
    <mergeCell ref="J10:J14"/>
    <mergeCell ref="K10:K14"/>
    <mergeCell ref="D5:D9"/>
    <mergeCell ref="C5:C9"/>
    <mergeCell ref="B5:B9"/>
    <mergeCell ref="J5:J9"/>
    <mergeCell ref="K5:K9"/>
    <mergeCell ref="B1:K1"/>
    <mergeCell ref="K3:K4"/>
    <mergeCell ref="B2:K2"/>
    <mergeCell ref="B3:B4"/>
    <mergeCell ref="C3:C4"/>
    <mergeCell ref="D3:D4"/>
    <mergeCell ref="E3:I3"/>
    <mergeCell ref="J3:J4"/>
  </mergeCells>
  <pageMargins left="0.7" right="0.7" top="0.75" bottom="0.75" header="0.3" footer="0.3"/>
  <pageSetup paperSize="9" scale="6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План реализации</vt:lpstr>
      <vt:lpstr>'План реализации'!Заголовки_для_печати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2026-10-21T08:26:21Z</dcterms:modified>
</cp:coreProperties>
</file>