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Таблица 9" sheetId="2" r:id="rId1"/>
  </sheets>
  <calcPr calcId="162913"/>
</workbook>
</file>

<file path=xl/calcChain.xml><?xml version="1.0" encoding="utf-8"?>
<calcChain xmlns="http://schemas.openxmlformats.org/spreadsheetml/2006/main">
  <c r="G46" i="2" l="1"/>
  <c r="G14" i="2" l="1"/>
  <c r="G13" i="2"/>
  <c r="G12" i="2"/>
  <c r="I14" i="2"/>
  <c r="H14" i="2"/>
  <c r="I13" i="2"/>
  <c r="H13" i="2"/>
  <c r="I12" i="2"/>
  <c r="H12" i="2"/>
  <c r="I11" i="2"/>
  <c r="H11" i="2"/>
  <c r="G11" i="2"/>
  <c r="I46" i="2" l="1"/>
  <c r="H46" i="2"/>
  <c r="G59" i="2" l="1"/>
  <c r="G58" i="2"/>
  <c r="G57" i="2"/>
  <c r="I59" i="2"/>
  <c r="H59" i="2"/>
  <c r="I58" i="2"/>
  <c r="H58" i="2"/>
  <c r="I57" i="2"/>
  <c r="H57" i="2"/>
  <c r="I56" i="2"/>
  <c r="H56" i="2"/>
  <c r="G56" i="2"/>
  <c r="F119" i="2" l="1"/>
  <c r="F118" i="2"/>
  <c r="F117" i="2"/>
  <c r="F116" i="2"/>
  <c r="I115" i="2"/>
  <c r="H115" i="2"/>
  <c r="G115" i="2"/>
  <c r="F115" i="2" s="1"/>
  <c r="F109" i="2"/>
  <c r="F108" i="2"/>
  <c r="F107" i="2"/>
  <c r="F106" i="2"/>
  <c r="I105" i="2"/>
  <c r="H105" i="2"/>
  <c r="G105" i="2"/>
  <c r="F104" i="2"/>
  <c r="F103" i="2"/>
  <c r="F102" i="2"/>
  <c r="F101" i="2"/>
  <c r="I100" i="2"/>
  <c r="H100" i="2"/>
  <c r="G100" i="2"/>
  <c r="F99" i="2"/>
  <c r="F98" i="2"/>
  <c r="F97" i="2"/>
  <c r="F96" i="2"/>
  <c r="I95" i="2"/>
  <c r="H95" i="2"/>
  <c r="G95" i="2"/>
  <c r="F94" i="2"/>
  <c r="F93" i="2"/>
  <c r="F92" i="2"/>
  <c r="F91" i="2"/>
  <c r="I90" i="2"/>
  <c r="H90" i="2"/>
  <c r="G90" i="2"/>
  <c r="F95" i="2" l="1"/>
  <c r="F105" i="2"/>
  <c r="F100" i="2"/>
  <c r="F90" i="2"/>
  <c r="F54" i="2"/>
  <c r="F53" i="2"/>
  <c r="F52" i="2"/>
  <c r="F51" i="2"/>
  <c r="I50" i="2"/>
  <c r="H50" i="2"/>
  <c r="G50" i="2"/>
  <c r="F49" i="2"/>
  <c r="F48" i="2"/>
  <c r="F47" i="2"/>
  <c r="H45" i="2"/>
  <c r="G45" i="2"/>
  <c r="F31" i="2"/>
  <c r="G32" i="2"/>
  <c r="H32" i="2"/>
  <c r="I32" i="2"/>
  <c r="G33" i="2"/>
  <c r="H33" i="2"/>
  <c r="I33" i="2"/>
  <c r="G34" i="2"/>
  <c r="H34" i="2"/>
  <c r="I34" i="2"/>
  <c r="F50" i="2" l="1"/>
  <c r="H30" i="2"/>
  <c r="F46" i="2"/>
  <c r="I45" i="2"/>
  <c r="F45" i="2" s="1"/>
  <c r="I30" i="2"/>
  <c r="F34" i="2"/>
  <c r="F32" i="2"/>
  <c r="F33" i="2"/>
  <c r="G30" i="2"/>
  <c r="F30" i="2" l="1"/>
  <c r="F134" i="2" l="1"/>
  <c r="F133" i="2"/>
  <c r="F132" i="2"/>
  <c r="F131" i="2"/>
  <c r="I130" i="2"/>
  <c r="H130" i="2"/>
  <c r="G130" i="2"/>
  <c r="I129" i="2"/>
  <c r="H129" i="2"/>
  <c r="G129" i="2"/>
  <c r="I128" i="2"/>
  <c r="H128" i="2"/>
  <c r="G128" i="2"/>
  <c r="I127" i="2"/>
  <c r="H127" i="2"/>
  <c r="G127" i="2"/>
  <c r="I126" i="2"/>
  <c r="H126" i="2"/>
  <c r="G126" i="2"/>
  <c r="I125" i="2" l="1"/>
  <c r="F126" i="2"/>
  <c r="G125" i="2"/>
  <c r="F128" i="2"/>
  <c r="F127" i="2"/>
  <c r="F129" i="2"/>
  <c r="F130" i="2"/>
  <c r="H125" i="2"/>
  <c r="G111" i="2"/>
  <c r="G6" i="2" s="1"/>
  <c r="H111" i="2"/>
  <c r="H6" i="2" s="1"/>
  <c r="I111" i="2"/>
  <c r="I6" i="2" s="1"/>
  <c r="F125" i="2" l="1"/>
  <c r="F84" i="2"/>
  <c r="F83" i="2"/>
  <c r="F82" i="2"/>
  <c r="F81" i="2"/>
  <c r="I80" i="2"/>
  <c r="H80" i="2"/>
  <c r="G80" i="2"/>
  <c r="F79" i="2"/>
  <c r="F78" i="2"/>
  <c r="F77" i="2"/>
  <c r="F76" i="2"/>
  <c r="I75" i="2"/>
  <c r="H75" i="2"/>
  <c r="G75" i="2"/>
  <c r="F74" i="2"/>
  <c r="F73" i="2"/>
  <c r="F72" i="2"/>
  <c r="F71" i="2"/>
  <c r="I70" i="2"/>
  <c r="H70" i="2"/>
  <c r="G70" i="2"/>
  <c r="F69" i="2"/>
  <c r="F68" i="2"/>
  <c r="F67" i="2"/>
  <c r="F66" i="2"/>
  <c r="I65" i="2"/>
  <c r="H65" i="2"/>
  <c r="G65" i="2"/>
  <c r="I35" i="2"/>
  <c r="H35" i="2"/>
  <c r="G35" i="2"/>
  <c r="F29" i="2"/>
  <c r="F28" i="2"/>
  <c r="F27" i="2"/>
  <c r="F26" i="2"/>
  <c r="I25" i="2"/>
  <c r="H25" i="2"/>
  <c r="G25" i="2"/>
  <c r="F65" i="2" l="1"/>
  <c r="F75" i="2"/>
  <c r="F70" i="2"/>
  <c r="F80" i="2"/>
  <c r="F25" i="2"/>
  <c r="F59" i="2"/>
  <c r="I114" i="2"/>
  <c r="I9" i="2" s="1"/>
  <c r="H114" i="2"/>
  <c r="H9" i="2" s="1"/>
  <c r="G114" i="2"/>
  <c r="G9" i="2" s="1"/>
  <c r="I113" i="2"/>
  <c r="I8" i="2" s="1"/>
  <c r="H113" i="2"/>
  <c r="H8" i="2" s="1"/>
  <c r="G113" i="2"/>
  <c r="G8" i="2" s="1"/>
  <c r="I112" i="2"/>
  <c r="I7" i="2" s="1"/>
  <c r="H112" i="2"/>
  <c r="H7" i="2" s="1"/>
  <c r="G112" i="2"/>
  <c r="G7" i="2" s="1"/>
  <c r="F124" i="2"/>
  <c r="F123" i="2"/>
  <c r="F122" i="2"/>
  <c r="F121" i="2"/>
  <c r="I120" i="2"/>
  <c r="H120" i="2"/>
  <c r="G120" i="2"/>
  <c r="F64" i="2"/>
  <c r="F63" i="2"/>
  <c r="F62" i="2"/>
  <c r="F61" i="2"/>
  <c r="I60" i="2"/>
  <c r="H60" i="2"/>
  <c r="G60" i="2"/>
  <c r="G110" i="2" l="1"/>
  <c r="H110" i="2"/>
  <c r="I110" i="2"/>
  <c r="F120" i="2"/>
  <c r="F111" i="2"/>
  <c r="F113" i="2"/>
  <c r="F112" i="2"/>
  <c r="F114" i="2"/>
  <c r="F57" i="2"/>
  <c r="F56" i="2"/>
  <c r="I55" i="2"/>
  <c r="H55" i="2"/>
  <c r="F58" i="2"/>
  <c r="G55" i="2"/>
  <c r="F60" i="2"/>
  <c r="F44" i="2"/>
  <c r="F43" i="2"/>
  <c r="F42" i="2"/>
  <c r="F41" i="2"/>
  <c r="I40" i="2"/>
  <c r="H40" i="2"/>
  <c r="G40" i="2"/>
  <c r="F24" i="2"/>
  <c r="F23" i="2"/>
  <c r="F22" i="2"/>
  <c r="F21" i="2"/>
  <c r="I20" i="2"/>
  <c r="H20" i="2"/>
  <c r="G20" i="2"/>
  <c r="F19" i="2"/>
  <c r="F18" i="2"/>
  <c r="F17" i="2"/>
  <c r="F16" i="2"/>
  <c r="I15" i="2"/>
  <c r="H15" i="2"/>
  <c r="G15" i="2"/>
  <c r="F110" i="2" l="1"/>
  <c r="F55" i="2"/>
  <c r="F40" i="2"/>
  <c r="F20" i="2"/>
  <c r="F15" i="2"/>
  <c r="F39" i="2" l="1"/>
  <c r="F38" i="2"/>
  <c r="F37" i="2"/>
  <c r="F36" i="2"/>
  <c r="F14" i="2"/>
  <c r="F13" i="2"/>
  <c r="F12" i="2"/>
  <c r="F11" i="2"/>
  <c r="I10" i="2"/>
  <c r="H10" i="2"/>
  <c r="G10" i="2"/>
  <c r="I5" i="2"/>
  <c r="H5" i="2"/>
  <c r="G5" i="2"/>
  <c r="F9" i="2"/>
  <c r="F10" i="2" l="1"/>
  <c r="F35" i="2"/>
  <c r="F5" i="2"/>
  <c r="F8" i="2" l="1"/>
  <c r="F7" i="2"/>
  <c r="F6" i="2"/>
</calcChain>
</file>

<file path=xl/sharedStrings.xml><?xml version="1.0" encoding="utf-8"?>
<sst xmlns="http://schemas.openxmlformats.org/spreadsheetml/2006/main" count="274" uniqueCount="106">
  <si>
    <t>№ п/п</t>
  </si>
  <si>
    <t>ФБ</t>
  </si>
  <si>
    <t>ОБ</t>
  </si>
  <si>
    <t>МБ</t>
  </si>
  <si>
    <t>ВБС</t>
  </si>
  <si>
    <t>2026-2028</t>
  </si>
  <si>
    <t>1.1.</t>
  </si>
  <si>
    <t>1.2.</t>
  </si>
  <si>
    <t>2.1.</t>
  </si>
  <si>
    <t>3.1.</t>
  </si>
  <si>
    <t>Всего:</t>
  </si>
  <si>
    <t>ВСЕГО</t>
  </si>
  <si>
    <t>Соисполнители, участники</t>
  </si>
  <si>
    <t>По годам</t>
  </si>
  <si>
    <t>Годы выполнения</t>
  </si>
  <si>
    <t>Муниципальная программа,  направление (подпрограмма), комплексы процессных и(или) проектных мероприятий, мероприятие</t>
  </si>
  <si>
    <t>Объемы и источники финансирования (рублей)</t>
  </si>
  <si>
    <t>1.3.</t>
  </si>
  <si>
    <t>1.4.</t>
  </si>
  <si>
    <t>1.5.</t>
  </si>
  <si>
    <t>Администрация</t>
  </si>
  <si>
    <t>МКУ "Управление по ОДА"</t>
  </si>
  <si>
    <t>Администрация, административная комиссия</t>
  </si>
  <si>
    <t>Администрация, ОПВУ</t>
  </si>
  <si>
    <t>Администрация, юридический отдел</t>
  </si>
  <si>
    <t>МКУ "Управление по ОДА"; Администрация; ФИНУ; КУИ;                                             МБУ "ЦБ"</t>
  </si>
  <si>
    <t>МКУ "Управление по ОДА</t>
  </si>
  <si>
    <t>МАУ  "Информцентр"</t>
  </si>
  <si>
    <t>4.1.</t>
  </si>
  <si>
    <t>1.</t>
  </si>
  <si>
    <t>1.6.</t>
  </si>
  <si>
    <t>1.7.</t>
  </si>
  <si>
    <t>2.2.</t>
  </si>
  <si>
    <t>2.3.</t>
  </si>
  <si>
    <t>2.4.</t>
  </si>
  <si>
    <t>2.5.</t>
  </si>
  <si>
    <t>2.6.</t>
  </si>
  <si>
    <t>2.7.</t>
  </si>
  <si>
    <t>Отдел образования</t>
  </si>
  <si>
    <t>2.9.</t>
  </si>
  <si>
    <t>Специалист по работе с населением</t>
  </si>
  <si>
    <t>3.2.</t>
  </si>
  <si>
    <r>
      <rPr>
        <b/>
        <u/>
        <sz val="10"/>
        <color theme="1"/>
        <rFont val="Times New Roman"/>
        <family val="1"/>
        <charset val="204"/>
      </rPr>
      <t>Комплекс процессных мероприятий 4.</t>
    </r>
    <r>
      <rPr>
        <b/>
        <sz val="10"/>
        <color theme="1"/>
        <rFont val="Times New Roman"/>
        <family val="1"/>
        <charset val="204"/>
      </rPr>
      <t xml:space="preserve"> "Техническое обслуживание и ремонт зданий и объектов"</t>
    </r>
  </si>
  <si>
    <r>
      <rPr>
        <b/>
        <u/>
        <sz val="10"/>
        <color theme="1"/>
        <rFont val="Times New Roman"/>
        <family val="1"/>
        <charset val="204"/>
      </rPr>
      <t>Комплекс процессных мероприятий 2.</t>
    </r>
    <r>
      <rPr>
        <b/>
        <sz val="10"/>
        <color theme="1"/>
        <rFont val="Times New Roman"/>
        <family val="1"/>
        <charset val="204"/>
      </rPr>
      <t xml:space="preserve"> "Реализация государственных полномочий, предупреждение и профилактика корупции"</t>
    </r>
  </si>
  <si>
    <t>1.9.</t>
  </si>
  <si>
    <t>МКУ "Управление по ОДА";                                                                 Администрация</t>
  </si>
  <si>
    <t>Мероприятие "Обеспечение деятельности администрации Печенгского муниципального округа"</t>
  </si>
  <si>
    <t>Мероприятие "Обеспечение деятельности ОМСУ по решению вопросов местного значения"</t>
  </si>
  <si>
    <t>Мероприятие "Выполнение ОМСУ других обяззательств"</t>
  </si>
  <si>
    <t>Мероприятие "Совершенствование нормативной базы, регулирующей вопросы муниципальной службы"</t>
  </si>
  <si>
    <t>Мероприятие "Совершенствование кадровых технологий, применяемых в системе муниципальной службы"</t>
  </si>
  <si>
    <t>Мероприятие "Направление на семинары, курсы повышения квалификации, профессиональную подготовку и командирование муниципальных служащих и лиц, замещающих муниципальные должности"</t>
  </si>
  <si>
    <t>Мероприятие "Обновление парка вычислительной и оргтехники, приобретение, сопровождение, обновление и развитие программных комплексов, обеспечение расходными материалами, комплектующими, модернизация телекоммуникационной сети"</t>
  </si>
  <si>
    <t>Мероприятие "Приобретение оборудования и программного обеспечения в целях обеспечения технической защиты информации, защиты государственной тайны, конфиденциальности информации и персональных данных в информационных системах (других объектах информации, предназначенных для обработки информации ограниченного доступа)"</t>
  </si>
  <si>
    <t>Мероприятие "Исполнение государственных полномочий по государственной регистрации актов гражданского состояния"</t>
  </si>
  <si>
    <t>Мероприятие "Исполнение государственных полномочий по организационному обеспечению деятельности административных комиссий"</t>
  </si>
  <si>
    <t>Мероприятие "Осуществление первичного воинского учёта на территориях, где отсутствуют военные комиссариаты"</t>
  </si>
  <si>
    <t>Мероприятие "Осуществление полномочий по изменению списков кандидатов в присяжные заседатели федеральных судов общей юрисдикции в РФ"</t>
  </si>
  <si>
    <t>Мероприятие "Осуществление отдельных государственных полномочий Мурманской области по определению перечня должностных лиц, уполномоченных состовлять протоколы об административных правонарушениях"</t>
  </si>
  <si>
    <t>Мероприятие "Реализация закона  Мурманской области от 28.12.2004 № 571-01-ЗМО "О комиссиях по делам несовершеннолетних и защите их прав в Мурманской области""</t>
  </si>
  <si>
    <t>Администрация, комиссия ПДН и ЗП</t>
  </si>
  <si>
    <t>Администрация,                                            отдел ЗАГС</t>
  </si>
  <si>
    <t>Мероприятие "Исполнение государственных полномочий по опеке и попечительству в отношении несовершеннолетних граждан"</t>
  </si>
  <si>
    <t>Мероприятие "Исполнение государственных полномочий по опеке и попечительству в отношении совершеннолетних граждан"</t>
  </si>
  <si>
    <t>Мероприятие "Разработка, утверждение и мониторинг реализации плана мероприятий по предупреждению (профилактике) коррупции"</t>
  </si>
  <si>
    <t>Мероприятие "Ведение сайта Печенгского муниципального округа и регулярное размещение информации на сайте"</t>
  </si>
  <si>
    <t>Мероприятие "Информирование населения о деятельности ОМСУ, социально-экономическом, общественно-политическом развитии Печенгского муниципального округа"</t>
  </si>
  <si>
    <t>Администрация, сектор муниципальной службы и кадров, МБУ "ЦБ", МКУ "Управление по ОДА", ФИНУ, КУИ</t>
  </si>
  <si>
    <t>Администрация;                                                сектор муниципальной службы и кадров</t>
  </si>
  <si>
    <t>Администрация,                                                   сектор муниципальной службы и кадров</t>
  </si>
  <si>
    <t>Администрация,                                                               сектор муниципальной службы и кадров</t>
  </si>
  <si>
    <t>Администрация, отдел ЗАГС, административная комиссия, ОПВУ, специалист по работе с населением, комиссия ПДН и ЗП, отдел образования, юридический отдел</t>
  </si>
  <si>
    <t>2.8.</t>
  </si>
  <si>
    <t>МКУ "Управление по ОДА", МАУ "Информцентр"</t>
  </si>
  <si>
    <t>Мероприятие "Обеспечение содержания, обслуживание имущества, находящегося в оперативном управлении муниципальных учреждений Печенгского муниципального округа"</t>
  </si>
  <si>
    <t>0.6. Доля готовности объектов (зданий, помещений), к эксплуатации, соответствующих требованиям пожарных и санитарно-технических норм и правил от общего числа таких помещений</t>
  </si>
  <si>
    <t>0.3. Своевременность исполнения документов
0.4. Доля сводной отчетности, предоставленной с соблюдением сроков предоставления и достоверности в общем количестве сводной информации</t>
  </si>
  <si>
    <t>Связь комплексов процессных и(или) проектных мероприятий с показателями направлений (подпрограмм), ожидаемые результаты реализации (краткая характеристика) мероприятий</t>
  </si>
  <si>
    <t>0.11.Доля опубликованных на сайте нормативных правовых актов и сведений о размещении информации об официальном  опубликовании  нормативных правовых актов  от общего количества поступивших за отчетный период.                                                                                                                                                                       0.12. Доля граждан,проживающих на территории Печенгского муниципального округа, удовлетворенных информационной открытостью органов местного самоуправления, от общей численности опрошенных граждан</t>
  </si>
  <si>
    <t>0.1. Доля муниципальных служащих администрации Печенгского муниципального округа и ее структурных подразделений, подтвердивших свою квалификацию в результате аттестации.
0.2. Доля муниципальных служащих и лиц, замещающих муниципальные должности, повысивших квалификацию, от общего числа лиц, направленных на повышение квалификации, профессиональную переподготовку.                                                                                                                                                               0.3. Своевременность исполнения документов                                                      0.4. Доля сводной отчетности, предоставленной с соблюдением сроков предоставления и достоверности в общем количестве сводной информации                                                                                                                           0.5. Доля рабочих мест, обеспеченных комппьютерным оборудованием, оргтехникой, расходными материалами, комплектующими и программными комплектами                                                                                                                                   0.8. Доля работников ОМСУ, обеспеченных средствами электронной подписи и защиты информации в соответствии с установленными требованиями и задачами                                                                                                                                                                       0.9. Уровень "Цифровой зрелости"                                                                                                                                                       0.10. Стоимостная доля закупаемого и(или) арендуемого отечественого программного обеспечения</t>
  </si>
  <si>
    <r>
      <rPr>
        <b/>
        <u/>
        <sz val="10"/>
        <color theme="1"/>
        <rFont val="Times New Roman"/>
        <family val="1"/>
        <charset val="204"/>
      </rPr>
      <t>Комплекс процессных мероприятий 3.</t>
    </r>
    <r>
      <rPr>
        <b/>
        <sz val="10"/>
        <color theme="1"/>
        <rFont val="Times New Roman"/>
        <family val="1"/>
        <charset val="204"/>
      </rPr>
      <t xml:space="preserve"> "Обеспечение населения актуальной достоверной информацией о деятельности ОМСУ"</t>
    </r>
  </si>
  <si>
    <t>Проект плана реализации муниципальной программы Печенгского муниципального округа "Муниципальное управление: эффективный муниципалитет" на 2027-2029 годы</t>
  </si>
  <si>
    <t>№ структурного элемента</t>
  </si>
  <si>
    <r>
      <rPr>
        <b/>
        <u/>
        <sz val="11"/>
        <color theme="1"/>
        <rFont val="Times New Roman"/>
        <family val="1"/>
        <charset val="204"/>
      </rPr>
      <t>Комплекс процессных мероприятий 1.</t>
    </r>
    <r>
      <rPr>
        <b/>
        <sz val="11"/>
        <color theme="1"/>
        <rFont val="Times New Roman"/>
        <family val="1"/>
        <charset val="204"/>
      </rPr>
      <t xml:space="preserve"> "Создание оптимальных условий для функционирования ОМСУ "</t>
    </r>
  </si>
  <si>
    <t>2027-2029</t>
  </si>
  <si>
    <r>
      <t>Муниципальная программа "</t>
    </r>
    <r>
      <rPr>
        <b/>
        <u/>
        <sz val="12"/>
        <color theme="1"/>
        <rFont val="Times New Roman"/>
        <family val="1"/>
        <charset val="204"/>
      </rPr>
      <t>Муниципальное управление эффективный муниципалитет"</t>
    </r>
  </si>
  <si>
    <t>МБУ "РЭС", МБУ "НДС"</t>
  </si>
  <si>
    <t>Администрация, сектор муниципальной службы и кадров, отдел ЗАГС, административная комиссия, ОПВУ, специалист по работе с населением, комиссия ПДН и ЗП, отдел образования, МБУ "ЦБ", МКУ "Управление по ОДА", МАУ "Информцентр", ФИНУ, КУИ,  юридический отдел, МБУ "РЭС", МБУ "НДС"</t>
  </si>
  <si>
    <t>Обеспечение деятельности администрации Печенгского муниципального округа</t>
  </si>
  <si>
    <t>Выполнение работ и оказание услуг, направленных на обеспечение деятельности администрации Печенгского муниципального округа; материально-техническое обеспечение; информационное, документационное и организационное; содержание и обслуживание оборудования, зданий и помещений, занимаемых администрацией округа; транспортное обслуживание органов местного самоуправления; организация ремонта, технического оснащения помещений, в которых расположена администрация округа</t>
  </si>
  <si>
    <t>Осуществление материально-технического обеспечения совещаний и мероприятий, проводимых с участием Главы Печенгского  муниципального округа, его заместителей в рамках возложенных полномочий, в том числе обеспечение приема представителей Правительства Мурманской области, Мурманской областной думы, органов местного самоуправления Мурманской области, предприятий, организаций, учреждений всех форм собственности, представителей других регионов Российской Федерации, а также делегаций и должностных лиц иностранных государств</t>
  </si>
  <si>
    <t>Проведение мониторинга и экспертизы правовых актов</t>
  </si>
  <si>
    <t>Аудит текущих кадровых процессов; формирование кадрового резерва</t>
  </si>
  <si>
    <t>Обучение сотрудников; проведение анализа образовательных программ, соответствующих должностным обязанностям; обновление и совершенствование имеющихся знаний в связи с повышением требований к уровню квалификации</t>
  </si>
  <si>
    <t>Обеспечение работоспособности средстввычислительной и копировально-множительной техники, администрирования (системного, баз данных, сетевого, информационной безопасности) в администрации Печенгского муниципального округа и учреждений культуры, где функции учредителя осуществляет администрация Печенгского муниципального округа</t>
  </si>
  <si>
    <t>Создание, эксплуатация, развитие и обеспечение эффективного и надежного функционирования информационных систем и их частей (комплекса технических средств, программного обеспечения и т.п.) в администрации Печенгского муниципального округа и учреждений культуры, где функции учредителя осуществляет администрация Печенгского муниципального округа</t>
  </si>
  <si>
    <t>Прием заявлений и документов от граждан, Проврка полноты и правильности представленных документов. Консультирование граждан по вопросам регистрации. Составление и государственная регистрация актовой записи. Внесение сведений в установленную законом форму (бланк записи актов гражданского состояния). Проверка достоверности и законности оснований для регистрации. Выдача свидетельств государственного образца (о рождении, о браке, о смерти и т.д.) Ведение архивного фонда. Хранение, учет и восстановление актовых записей. Выдача повторных свидетельств в случае утраты. Внесение исправлений и изменений в актовые записи. Формирование и предоставление сведений в ЕГР ЗАГС. Перевод архивных данных в электронную форму. Оперативное внесение вновь составленных записей в единую федеральную базу данных. Проведение торжественных и иных церемоний регистрации. Организация мероприятий, связанных с регистрацией брака и рождений.</t>
  </si>
  <si>
    <t>Подготовка и рассылка повесток о заседаниях комиссии. Ведение учета и отчетности:формирование статистической отчетности о работе комиссии и представление ее в уполномоченный орган субъекта РФ.</t>
  </si>
  <si>
    <t>Регистрация входящих и исходящих документов (протоколов, постановлений, жалоб), ведение номерклатуры дел, формирование и хранение дел об административных правонарушениях</t>
  </si>
  <si>
    <t>Организационные мероприятия: ведение и актуализация банка данных на гражданподлежещих воинскому учету</t>
  </si>
  <si>
    <t>Обеспечение работ по формировнию превичных списков кандидатов в присяжные заседатели</t>
  </si>
  <si>
    <t>Профилактическая и индивидуальная работа с несовершеннолетними и семьями</t>
  </si>
  <si>
    <t>Выявление и учет детей, оставшихся без попечения родителей</t>
  </si>
  <si>
    <t>Выявление и учет граждан, нуждающихся в опеке/попечительстве</t>
  </si>
  <si>
    <t>Обеспечение формирования, исполнения утвержденного плана по противодействию коррупции</t>
  </si>
  <si>
    <t>Выполнение работ и услуг, направленных на содержание и обслуживание имущества, находящегося в оперативном управлении муниципальных учреждений Печенгского муниципального округа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</si>
</sst>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 _₽_-;\-* #,##0.00\ _₽_-;_-* &quot;-&quot;??\ _₽_-;_-@_-"/>
  </numFmts>
  <fonts count="24" x14ac:knownFonts="1">
    <font>
      <sz val="11"/>
      <color theme="1"/>
      <name val="Calibri"/>
      <family val="2"/>
      <scheme val="minor"/>
    </font>
    <font>
      <sz val="12"/>
      <color theme="1"/>
      <name val="Times New Roman"/>
      <family val="1"/>
      <charset val="204"/>
    </font>
    <font>
      <b/>
      <i/>
      <sz val="12"/>
      <color theme="1"/>
      <name val="Times New Roman"/>
      <family val="1"/>
      <charset val="204"/>
    </font>
    <font>
      <sz val="11"/>
      <color theme="1"/>
      <name val="Calibri"/>
      <family val="2"/>
      <scheme val="minor"/>
    </font>
    <font>
      <b/>
      <sz val="11"/>
      <color theme="1"/>
      <name val="Times New Roman"/>
      <family val="1"/>
      <charset val="204"/>
    </font>
    <font>
      <sz val="11"/>
      <color theme="1"/>
      <name val="Times New Roman"/>
      <family val="1"/>
      <charset val="204"/>
    </font>
    <font>
      <sz val="10"/>
      <name val="Times New Roman"/>
      <family val="1"/>
      <charset val="204"/>
    </font>
    <font>
      <b/>
      <sz val="10"/>
      <color theme="1"/>
      <name val="Times New Roman"/>
      <family val="1"/>
      <charset val="204"/>
    </font>
    <font>
      <sz val="10"/>
      <color theme="1"/>
      <name val="Times New Roman"/>
      <family val="1"/>
      <charset val="204"/>
    </font>
    <font>
      <sz val="10"/>
      <color rgb="FFFF0000"/>
      <name val="Times New Roman"/>
      <family val="1"/>
      <charset val="204"/>
    </font>
    <font>
      <sz val="8"/>
      <color theme="1"/>
      <name val="Times New Roman"/>
      <family val="1"/>
      <charset val="204"/>
    </font>
    <font>
      <b/>
      <u/>
      <sz val="10"/>
      <color theme="1"/>
      <name val="Times New Roman"/>
      <family val="1"/>
      <charset val="204"/>
    </font>
    <font>
      <b/>
      <sz val="10"/>
      <name val="Times New Roman"/>
      <family val="1"/>
      <charset val="204"/>
    </font>
    <font>
      <b/>
      <sz val="12"/>
      <name val="Times New Roman"/>
      <family val="1"/>
      <charset val="204"/>
    </font>
    <font>
      <b/>
      <sz val="11"/>
      <name val="Times New Roman"/>
      <family val="1"/>
      <charset val="204"/>
    </font>
    <font>
      <b/>
      <sz val="9"/>
      <color theme="1"/>
      <name val="Times New Roman"/>
      <family val="1"/>
      <charset val="204"/>
    </font>
    <font>
      <b/>
      <sz val="9"/>
      <name val="Times New Roman"/>
      <family val="1"/>
      <charset val="204"/>
    </font>
    <font>
      <sz val="9"/>
      <name val="Times New Roman"/>
      <family val="1"/>
      <charset val="204"/>
    </font>
    <font>
      <sz val="9"/>
      <color theme="1"/>
      <name val="Times New Roman"/>
      <family val="1"/>
      <charset val="204"/>
    </font>
    <font>
      <sz val="11"/>
      <name val="Calibri"/>
      <family val="2"/>
      <scheme val="minor"/>
    </font>
    <font>
      <b/>
      <sz val="12"/>
      <color theme="1"/>
      <name val="Times New Roman"/>
      <family val="1"/>
      <charset val="204"/>
    </font>
    <font>
      <b/>
      <u/>
      <sz val="11"/>
      <color theme="1"/>
      <name val="Times New Roman"/>
      <family val="1"/>
      <charset val="204"/>
    </font>
    <font>
      <b/>
      <u/>
      <sz val="12"/>
      <color theme="1"/>
      <name val="Times New Roman"/>
      <family val="1"/>
      <charset val="204"/>
    </font>
    <font>
      <sz val="11"/>
      <name val="Times New Roman"/>
      <family val="1"/>
      <charset val="204"/>
    </font>
  </fonts>
  <fills count="3">
    <fill>
      <patternFill patternType="none"/>
    </fill>
    <fill>
      <patternFill patternType="gray125"/>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s>
  <cellStyleXfs count="2">
    <xf numFmtId="0" fontId="0" fillId="0" borderId="0"/>
    <xf numFmtId="43" fontId="3" fillId="0" borderId="0" applyFont="0" applyFill="0" applyBorder="0" applyAlignment="0" applyProtection="0"/>
  </cellStyleXfs>
  <cellXfs count="128">
    <xf numFmtId="0" fontId="0" fillId="0" borderId="0" xfId="0"/>
    <xf numFmtId="0" fontId="1" fillId="0" borderId="0" xfId="0" applyFont="1" applyAlignment="1">
      <alignment wrapText="1"/>
    </xf>
    <xf numFmtId="0" fontId="2" fillId="0" borderId="0" xfId="0" applyFont="1" applyAlignment="1">
      <alignment vertical="center" wrapText="1"/>
    </xf>
    <xf numFmtId="0" fontId="1" fillId="0" borderId="0" xfId="0" applyFont="1" applyAlignment="1">
      <alignment vertical="top" wrapText="1"/>
    </xf>
    <xf numFmtId="0" fontId="7" fillId="0" borderId="1" xfId="0" applyFont="1" applyBorder="1" applyAlignment="1">
      <alignment horizontal="left" vertical="center" wrapText="1"/>
    </xf>
    <xf numFmtId="0" fontId="8" fillId="0" borderId="1" xfId="0" applyFont="1" applyBorder="1" applyAlignment="1">
      <alignment horizontal="left" vertical="center" wrapText="1"/>
    </xf>
    <xf numFmtId="0" fontId="8" fillId="0" borderId="1" xfId="0" applyFont="1" applyBorder="1" applyAlignment="1">
      <alignment horizontal="left" vertical="top" wrapText="1"/>
    </xf>
    <xf numFmtId="0" fontId="8" fillId="0" borderId="5" xfId="0" applyFont="1" applyBorder="1" applyAlignment="1">
      <alignment horizontal="left" vertical="top" wrapText="1"/>
    </xf>
    <xf numFmtId="0" fontId="10" fillId="0" borderId="0" xfId="0" applyFont="1" applyAlignment="1">
      <alignment wrapText="1"/>
    </xf>
    <xf numFmtId="0" fontId="7"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8" fillId="0" borderId="1" xfId="0" applyFont="1" applyFill="1" applyBorder="1" applyAlignment="1">
      <alignment horizontal="left" vertical="top" wrapText="1"/>
    </xf>
    <xf numFmtId="0" fontId="4" fillId="0" borderId="3" xfId="0" applyFont="1" applyBorder="1" applyAlignment="1">
      <alignment horizontal="center" vertical="center" wrapText="1"/>
    </xf>
    <xf numFmtId="0" fontId="4" fillId="0" borderId="3" xfId="0" applyFont="1" applyFill="1" applyBorder="1" applyAlignment="1">
      <alignment horizontal="center" vertical="center" wrapText="1"/>
    </xf>
    <xf numFmtId="43" fontId="15" fillId="0" borderId="1" xfId="1" applyFont="1" applyFill="1" applyBorder="1" applyAlignment="1">
      <alignment horizontal="center" vertical="center" wrapText="1"/>
    </xf>
    <xf numFmtId="43" fontId="16" fillId="0" borderId="1" xfId="1" applyFont="1" applyFill="1" applyBorder="1" applyAlignment="1">
      <alignment horizontal="center" vertical="center" wrapText="1"/>
    </xf>
    <xf numFmtId="43" fontId="15" fillId="0" borderId="2" xfId="1" applyFont="1" applyFill="1" applyBorder="1" applyAlignment="1">
      <alignment horizontal="center" vertical="center" wrapText="1"/>
    </xf>
    <xf numFmtId="43" fontId="15" fillId="0" borderId="5" xfId="1" applyFont="1" applyFill="1" applyBorder="1" applyAlignment="1">
      <alignment horizontal="center" vertical="top" wrapText="1"/>
    </xf>
    <xf numFmtId="43" fontId="17" fillId="0" borderId="1" xfId="1" applyFont="1" applyFill="1" applyBorder="1" applyAlignment="1">
      <alignment horizontal="center" vertical="center" wrapText="1"/>
    </xf>
    <xf numFmtId="43" fontId="18" fillId="0" borderId="1" xfId="1" applyFont="1" applyFill="1" applyBorder="1" applyAlignment="1">
      <alignment horizontal="center" vertical="center" wrapText="1"/>
    </xf>
    <xf numFmtId="43" fontId="15" fillId="0" borderId="1" xfId="1" applyFont="1" applyFill="1" applyBorder="1" applyAlignment="1">
      <alignment horizontal="center" vertical="top" wrapText="1"/>
    </xf>
    <xf numFmtId="43" fontId="18" fillId="0" borderId="1" xfId="1" applyFont="1" applyFill="1" applyBorder="1" applyAlignment="1">
      <alignment horizontal="center" vertical="top" wrapText="1"/>
    </xf>
    <xf numFmtId="0" fontId="7" fillId="0" borderId="2" xfId="0" applyFont="1" applyBorder="1" applyAlignment="1">
      <alignment horizontal="left" vertical="center" wrapText="1"/>
    </xf>
    <xf numFmtId="0" fontId="7" fillId="0" borderId="1" xfId="0" applyFont="1" applyBorder="1" applyAlignment="1">
      <alignment horizontal="left" vertical="top" wrapText="1"/>
    </xf>
    <xf numFmtId="43" fontId="16" fillId="0" borderId="1" xfId="1" applyFont="1" applyFill="1" applyBorder="1" applyAlignment="1">
      <alignment horizontal="center" vertical="top" wrapText="1"/>
    </xf>
    <xf numFmtId="0" fontId="4" fillId="0" borderId="3" xfId="0" applyFont="1" applyFill="1" applyBorder="1" applyAlignment="1">
      <alignment vertical="top" wrapText="1"/>
    </xf>
    <xf numFmtId="0" fontId="1" fillId="0" borderId="1" xfId="0" applyFont="1" applyBorder="1" applyAlignment="1">
      <alignment wrapText="1"/>
    </xf>
    <xf numFmtId="0" fontId="5" fillId="0" borderId="3" xfId="0" applyFont="1" applyBorder="1" applyAlignment="1">
      <alignment horizontal="left" vertical="top" wrapText="1"/>
    </xf>
    <xf numFmtId="0" fontId="5" fillId="0" borderId="5" xfId="0" applyFont="1" applyBorder="1" applyAlignment="1">
      <alignment horizontal="left" vertical="top" wrapText="1"/>
    </xf>
    <xf numFmtId="0" fontId="5" fillId="0" borderId="3" xfId="0" applyFont="1" applyBorder="1" applyAlignment="1">
      <alignment horizontal="left" vertical="top" wrapText="1"/>
    </xf>
    <xf numFmtId="0" fontId="5" fillId="0" borderId="2" xfId="0" applyFont="1" applyBorder="1" applyAlignment="1">
      <alignment horizontal="left" vertical="top" wrapText="1"/>
    </xf>
    <xf numFmtId="16" fontId="4" fillId="0" borderId="5" xfId="0" applyNumberFormat="1" applyFont="1" applyFill="1" applyBorder="1" applyAlignment="1">
      <alignment horizontal="center" vertical="top" wrapText="1"/>
    </xf>
    <xf numFmtId="16" fontId="4" fillId="0" borderId="3" xfId="0" applyNumberFormat="1" applyFont="1" applyFill="1" applyBorder="1" applyAlignment="1">
      <alignment horizontal="center" vertical="top" wrapText="1"/>
    </xf>
    <xf numFmtId="49" fontId="5" fillId="0" borderId="5" xfId="1" applyNumberFormat="1" applyFont="1" applyFill="1" applyBorder="1" applyAlignment="1">
      <alignment horizontal="left" vertical="top" wrapText="1"/>
    </xf>
    <xf numFmtId="49" fontId="5" fillId="0" borderId="3" xfId="1" applyNumberFormat="1" applyFont="1" applyFill="1" applyBorder="1" applyAlignment="1">
      <alignment horizontal="left" vertical="top" wrapText="1"/>
    </xf>
    <xf numFmtId="49" fontId="5" fillId="0" borderId="2" xfId="1" applyNumberFormat="1" applyFont="1" applyFill="1" applyBorder="1" applyAlignment="1">
      <alignment horizontal="left" vertical="top" wrapText="1"/>
    </xf>
    <xf numFmtId="49" fontId="5" fillId="0" borderId="5" xfId="0" applyNumberFormat="1" applyFont="1" applyBorder="1" applyAlignment="1">
      <alignment horizontal="left" vertical="top" wrapText="1"/>
    </xf>
    <xf numFmtId="49" fontId="5" fillId="0" borderId="3" xfId="0" applyNumberFormat="1" applyFont="1" applyBorder="1" applyAlignment="1">
      <alignment horizontal="left" vertical="top" wrapText="1"/>
    </xf>
    <xf numFmtId="49" fontId="5" fillId="0" borderId="2" xfId="0" applyNumberFormat="1" applyFont="1" applyBorder="1" applyAlignment="1">
      <alignment horizontal="left" vertical="top" wrapText="1"/>
    </xf>
    <xf numFmtId="0" fontId="5" fillId="0" borderId="5" xfId="1" applyNumberFormat="1" applyFont="1" applyFill="1" applyBorder="1" applyAlignment="1">
      <alignment horizontal="left" vertical="top" wrapText="1"/>
    </xf>
    <xf numFmtId="0" fontId="5" fillId="0" borderId="3" xfId="1" applyNumberFormat="1" applyFont="1" applyFill="1" applyBorder="1" applyAlignment="1">
      <alignment horizontal="left" vertical="top" wrapText="1"/>
    </xf>
    <xf numFmtId="0" fontId="5" fillId="0" borderId="2" xfId="1" applyNumberFormat="1" applyFont="1" applyFill="1" applyBorder="1" applyAlignment="1">
      <alignment horizontal="left" vertical="top" wrapText="1"/>
    </xf>
    <xf numFmtId="0" fontId="5" fillId="0" borderId="5" xfId="0" applyNumberFormat="1" applyFont="1" applyBorder="1" applyAlignment="1">
      <alignment horizontal="left" vertical="top" wrapText="1"/>
    </xf>
    <xf numFmtId="0" fontId="5" fillId="0" borderId="3" xfId="0" applyNumberFormat="1" applyFont="1" applyBorder="1" applyAlignment="1">
      <alignment horizontal="left" vertical="top" wrapText="1"/>
    </xf>
    <xf numFmtId="0" fontId="5" fillId="0" borderId="2" xfId="0" applyNumberFormat="1" applyFont="1" applyBorder="1" applyAlignment="1">
      <alignment horizontal="left" vertical="top" wrapText="1"/>
    </xf>
    <xf numFmtId="49" fontId="8" fillId="0" borderId="5" xfId="1" applyNumberFormat="1" applyFont="1" applyFill="1" applyBorder="1" applyAlignment="1">
      <alignment horizontal="left" vertical="top" wrapText="1"/>
    </xf>
    <xf numFmtId="49" fontId="8" fillId="0" borderId="3" xfId="1" applyNumberFormat="1" applyFont="1" applyFill="1" applyBorder="1" applyAlignment="1">
      <alignment horizontal="left" vertical="top" wrapText="1"/>
    </xf>
    <xf numFmtId="49" fontId="8" fillId="0" borderId="2" xfId="1" applyNumberFormat="1" applyFont="1" applyFill="1" applyBorder="1" applyAlignment="1">
      <alignment horizontal="left" vertical="top" wrapText="1"/>
    </xf>
    <xf numFmtId="0" fontId="8" fillId="0" borderId="5" xfId="0" applyFont="1" applyFill="1" applyBorder="1" applyAlignment="1">
      <alignment horizontal="left" vertical="top" wrapText="1"/>
    </xf>
    <xf numFmtId="0" fontId="8" fillId="0" borderId="3" xfId="0" applyFont="1" applyFill="1" applyBorder="1" applyAlignment="1">
      <alignment horizontal="left" vertical="top" wrapText="1"/>
    </xf>
    <xf numFmtId="0" fontId="8" fillId="0" borderId="2" xfId="0" applyFont="1" applyFill="1" applyBorder="1" applyAlignment="1">
      <alignment horizontal="left" vertical="top" wrapText="1"/>
    </xf>
    <xf numFmtId="0" fontId="8" fillId="0" borderId="5" xfId="0" applyFont="1" applyFill="1" applyBorder="1" applyAlignment="1">
      <alignment horizontal="center" vertical="top" wrapText="1"/>
    </xf>
    <xf numFmtId="0" fontId="8" fillId="0" borderId="3" xfId="0" applyFont="1" applyFill="1" applyBorder="1" applyAlignment="1">
      <alignment horizontal="center" vertical="top" wrapText="1"/>
    </xf>
    <xf numFmtId="0" fontId="8" fillId="0" borderId="2" xfId="0" applyFont="1" applyFill="1" applyBorder="1" applyAlignment="1">
      <alignment horizontal="center" vertical="top" wrapText="1"/>
    </xf>
    <xf numFmtId="0" fontId="10" fillId="0" borderId="6" xfId="0" applyFont="1" applyBorder="1" applyAlignment="1">
      <alignment horizontal="center" wrapText="1"/>
    </xf>
    <xf numFmtId="0" fontId="13" fillId="0" borderId="4" xfId="0" applyFont="1" applyBorder="1" applyAlignment="1">
      <alignment horizontal="center" vertical="center" wrapText="1"/>
    </xf>
    <xf numFmtId="0" fontId="14" fillId="0" borderId="1" xfId="0" applyFont="1" applyBorder="1" applyAlignment="1">
      <alignment horizontal="center" vertical="center" wrapText="1"/>
    </xf>
    <xf numFmtId="0" fontId="7" fillId="0" borderId="5" xfId="0" applyFont="1" applyBorder="1" applyAlignment="1">
      <alignment horizontal="center" vertical="top" wrapText="1"/>
    </xf>
    <xf numFmtId="0" fontId="7" fillId="0" borderId="2" xfId="0" applyFont="1" applyBorder="1" applyAlignment="1">
      <alignment horizontal="center" vertical="top" wrapText="1"/>
    </xf>
    <xf numFmtId="0" fontId="7" fillId="0" borderId="5" xfId="0" applyFont="1" applyBorder="1" applyAlignment="1">
      <alignment horizontal="center" vertical="center" wrapText="1"/>
    </xf>
    <xf numFmtId="0" fontId="7" fillId="0" borderId="2" xfId="0" applyFont="1" applyBorder="1" applyAlignment="1">
      <alignment horizontal="center" vertical="center" wrapText="1"/>
    </xf>
    <xf numFmtId="0" fontId="4" fillId="0" borderId="5" xfId="0" applyFont="1" applyBorder="1" applyAlignment="1">
      <alignment horizontal="center" vertical="top" wrapText="1"/>
    </xf>
    <xf numFmtId="0" fontId="4" fillId="0" borderId="3" xfId="0" applyFont="1" applyBorder="1" applyAlignment="1">
      <alignment horizontal="center" vertical="top" wrapText="1"/>
    </xf>
    <xf numFmtId="0" fontId="4" fillId="0" borderId="2" xfId="0" applyFont="1" applyBorder="1" applyAlignment="1">
      <alignment horizontal="center" vertical="top" wrapText="1"/>
    </xf>
    <xf numFmtId="0" fontId="20" fillId="0" borderId="5" xfId="0" applyFont="1" applyBorder="1" applyAlignment="1">
      <alignment horizontal="center" vertical="top" wrapText="1"/>
    </xf>
    <xf numFmtId="0" fontId="20" fillId="0" borderId="3" xfId="0" applyFont="1" applyBorder="1" applyAlignment="1">
      <alignment horizontal="center" vertical="top" wrapText="1"/>
    </xf>
    <xf numFmtId="0" fontId="20" fillId="0" borderId="2" xfId="0" applyFont="1" applyBorder="1" applyAlignment="1">
      <alignment horizontal="center" vertical="top" wrapText="1"/>
    </xf>
    <xf numFmtId="0" fontId="17" fillId="0" borderId="5" xfId="0" applyFont="1" applyBorder="1" applyAlignment="1">
      <alignment horizontal="center" vertical="top" wrapText="1"/>
    </xf>
    <xf numFmtId="0" fontId="17" fillId="0" borderId="3" xfId="0" applyFont="1" applyBorder="1" applyAlignment="1">
      <alignment horizontal="center" vertical="top" wrapText="1"/>
    </xf>
    <xf numFmtId="0" fontId="17" fillId="0" borderId="2" xfId="0" applyFont="1" applyBorder="1" applyAlignment="1">
      <alignment horizontal="center" vertical="top" wrapText="1"/>
    </xf>
    <xf numFmtId="0" fontId="8" fillId="0" borderId="5" xfId="1" applyNumberFormat="1" applyFont="1" applyFill="1" applyBorder="1" applyAlignment="1">
      <alignment horizontal="center" vertical="center" wrapText="1"/>
    </xf>
    <xf numFmtId="0" fontId="8" fillId="0" borderId="3" xfId="1" applyNumberFormat="1" applyFont="1" applyFill="1" applyBorder="1" applyAlignment="1">
      <alignment horizontal="center" vertical="center" wrapText="1"/>
    </xf>
    <xf numFmtId="0" fontId="8" fillId="0" borderId="2" xfId="1" applyNumberFormat="1" applyFont="1" applyFill="1" applyBorder="1" applyAlignment="1">
      <alignment horizontal="center" vertical="center" wrapText="1"/>
    </xf>
    <xf numFmtId="0" fontId="4" fillId="0" borderId="3" xfId="0" applyFont="1" applyFill="1" applyBorder="1" applyAlignment="1">
      <alignment horizontal="center" vertical="top" wrapText="1"/>
    </xf>
    <xf numFmtId="0" fontId="5" fillId="0" borderId="3" xfId="0" applyFont="1" applyBorder="1" applyAlignment="1">
      <alignment horizontal="center" vertical="top" wrapText="1"/>
    </xf>
    <xf numFmtId="0" fontId="6" fillId="0" borderId="3" xfId="0" applyFont="1" applyBorder="1" applyAlignment="1">
      <alignment horizontal="center" vertical="top" wrapText="1"/>
    </xf>
    <xf numFmtId="0" fontId="6" fillId="0" borderId="2" xfId="0" applyFont="1" applyBorder="1" applyAlignment="1">
      <alignment horizontal="center" vertical="top" wrapText="1"/>
    </xf>
    <xf numFmtId="0" fontId="6" fillId="0" borderId="3" xfId="1" applyNumberFormat="1" applyFont="1" applyFill="1" applyBorder="1" applyAlignment="1">
      <alignment horizontal="left" vertical="top" wrapText="1"/>
    </xf>
    <xf numFmtId="0" fontId="9" fillId="0" borderId="3" xfId="1" applyNumberFormat="1" applyFont="1" applyFill="1" applyBorder="1" applyAlignment="1">
      <alignment horizontal="left" vertical="top" wrapText="1"/>
    </xf>
    <xf numFmtId="0" fontId="9" fillId="0" borderId="2" xfId="1" applyNumberFormat="1" applyFont="1" applyFill="1" applyBorder="1" applyAlignment="1">
      <alignment horizontal="left" vertical="top" wrapText="1"/>
    </xf>
    <xf numFmtId="0" fontId="8" fillId="0" borderId="0" xfId="0" applyFont="1" applyAlignment="1">
      <alignment horizontal="left" vertical="top" wrapText="1"/>
    </xf>
    <xf numFmtId="43" fontId="6" fillId="0" borderId="5" xfId="1" applyFont="1" applyFill="1" applyBorder="1" applyAlignment="1">
      <alignment horizontal="center" vertical="top" wrapText="1"/>
    </xf>
    <xf numFmtId="43" fontId="6" fillId="0" borderId="3" xfId="1" applyFont="1" applyFill="1" applyBorder="1" applyAlignment="1">
      <alignment horizontal="center" vertical="top" wrapText="1"/>
    </xf>
    <xf numFmtId="0" fontId="12" fillId="0" borderId="5" xfId="0" applyFont="1" applyBorder="1" applyAlignment="1">
      <alignment horizontal="center" vertical="center" wrapText="1"/>
    </xf>
    <xf numFmtId="0" fontId="12" fillId="0" borderId="2" xfId="0" applyFont="1" applyBorder="1" applyAlignment="1">
      <alignment horizontal="center" vertical="center" wrapText="1"/>
    </xf>
    <xf numFmtId="49" fontId="23" fillId="0" borderId="5" xfId="1" applyNumberFormat="1" applyFont="1" applyFill="1" applyBorder="1" applyAlignment="1">
      <alignment horizontal="left" vertical="top" wrapText="1"/>
    </xf>
    <xf numFmtId="49" fontId="19" fillId="0" borderId="3" xfId="0" applyNumberFormat="1" applyFont="1" applyBorder="1" applyAlignment="1">
      <alignment horizontal="left" vertical="top" wrapText="1"/>
    </xf>
    <xf numFmtId="49" fontId="19" fillId="0" borderId="2" xfId="0" applyNumberFormat="1" applyFont="1" applyBorder="1" applyAlignment="1">
      <alignment horizontal="left" vertical="top" wrapText="1"/>
    </xf>
    <xf numFmtId="43" fontId="23" fillId="0" borderId="5" xfId="1" applyFont="1" applyFill="1" applyBorder="1" applyAlignment="1">
      <alignment horizontal="left" vertical="top" wrapText="1"/>
    </xf>
    <xf numFmtId="43" fontId="23" fillId="0" borderId="3" xfId="1" applyFont="1" applyFill="1" applyBorder="1" applyAlignment="1">
      <alignment horizontal="left" vertical="top" wrapText="1"/>
    </xf>
    <xf numFmtId="14" fontId="8" fillId="0" borderId="5" xfId="0" applyNumberFormat="1" applyFont="1" applyFill="1" applyBorder="1" applyAlignment="1">
      <alignment horizontal="center" vertical="top" wrapText="1"/>
    </xf>
    <xf numFmtId="43" fontId="6" fillId="0" borderId="2" xfId="1" applyFont="1" applyFill="1" applyBorder="1" applyAlignment="1">
      <alignment horizontal="center" vertical="top" wrapText="1"/>
    </xf>
    <xf numFmtId="0" fontId="4" fillId="0" borderId="5" xfId="0" applyFont="1" applyFill="1" applyBorder="1" applyAlignment="1">
      <alignment horizontal="center" vertical="top" wrapText="1"/>
    </xf>
    <xf numFmtId="0" fontId="4" fillId="0" borderId="2" xfId="0" applyFont="1" applyFill="1" applyBorder="1" applyAlignment="1">
      <alignment horizontal="center" vertical="top" wrapText="1"/>
    </xf>
    <xf numFmtId="0" fontId="7" fillId="0" borderId="3" xfId="0" applyFont="1" applyBorder="1" applyAlignment="1">
      <alignment horizontal="center" vertical="top" wrapText="1"/>
    </xf>
    <xf numFmtId="43" fontId="5" fillId="0" borderId="5" xfId="1" applyFont="1" applyFill="1" applyBorder="1" applyAlignment="1">
      <alignment horizontal="left" vertical="top" wrapText="1"/>
    </xf>
    <xf numFmtId="43" fontId="5" fillId="0" borderId="3" xfId="1" applyFont="1" applyFill="1" applyBorder="1" applyAlignment="1">
      <alignment horizontal="left" vertical="top" wrapText="1"/>
    </xf>
    <xf numFmtId="43" fontId="5" fillId="0" borderId="2" xfId="1" applyFont="1" applyFill="1" applyBorder="1" applyAlignment="1">
      <alignment horizontal="left" vertical="top" wrapText="1"/>
    </xf>
    <xf numFmtId="0" fontId="6" fillId="0" borderId="5" xfId="0" applyFont="1" applyBorder="1" applyAlignment="1">
      <alignment horizontal="center" vertical="center" wrapText="1"/>
    </xf>
    <xf numFmtId="0" fontId="6" fillId="0" borderId="3" xfId="0" applyFont="1" applyBorder="1" applyAlignment="1">
      <alignment horizontal="center" vertical="center" wrapText="1"/>
    </xf>
    <xf numFmtId="0" fontId="6" fillId="0" borderId="2" xfId="0" applyFont="1" applyBorder="1" applyAlignment="1">
      <alignment horizontal="center" vertical="center" wrapText="1"/>
    </xf>
    <xf numFmtId="43" fontId="8" fillId="0" borderId="5" xfId="1" applyFont="1" applyFill="1" applyBorder="1" applyAlignment="1">
      <alignment horizontal="left" vertical="top" wrapText="1"/>
    </xf>
    <xf numFmtId="43" fontId="8" fillId="0" borderId="3" xfId="1" applyFont="1" applyFill="1" applyBorder="1" applyAlignment="1">
      <alignment horizontal="left" vertical="top" wrapText="1"/>
    </xf>
    <xf numFmtId="43" fontId="8" fillId="0" borderId="2" xfId="1" applyFont="1" applyFill="1" applyBorder="1" applyAlignment="1">
      <alignment horizontal="left" vertical="top" wrapText="1"/>
    </xf>
    <xf numFmtId="0" fontId="6" fillId="0" borderId="3" xfId="0" applyFont="1" applyFill="1" applyBorder="1" applyAlignment="1">
      <alignment horizontal="center" vertical="top" wrapText="1"/>
    </xf>
    <xf numFmtId="0" fontId="7" fillId="0" borderId="5" xfId="0" applyFont="1" applyFill="1" applyBorder="1" applyAlignment="1">
      <alignment horizontal="center" vertical="top" wrapText="1"/>
    </xf>
    <xf numFmtId="0" fontId="7" fillId="0" borderId="3" xfId="0" applyFont="1" applyFill="1" applyBorder="1" applyAlignment="1">
      <alignment horizontal="center" vertical="top" wrapText="1"/>
    </xf>
    <xf numFmtId="0" fontId="7" fillId="0" borderId="2" xfId="0" applyFont="1" applyFill="1" applyBorder="1" applyAlignment="1">
      <alignment horizontal="center" vertical="top" wrapText="1"/>
    </xf>
    <xf numFmtId="0" fontId="6" fillId="0" borderId="5" xfId="0" applyFont="1" applyFill="1" applyBorder="1" applyAlignment="1">
      <alignment horizontal="center" vertical="top" wrapText="1"/>
    </xf>
    <xf numFmtId="0" fontId="8" fillId="0" borderId="1" xfId="0" applyFont="1" applyFill="1" applyBorder="1" applyAlignment="1">
      <alignment horizontal="center" vertical="top" wrapText="1"/>
    </xf>
    <xf numFmtId="0" fontId="6" fillId="0" borderId="2" xfId="0" applyFont="1" applyFill="1" applyBorder="1" applyAlignment="1">
      <alignment horizontal="center" vertical="top" wrapText="1"/>
    </xf>
    <xf numFmtId="0" fontId="5" fillId="0" borderId="2" xfId="0" applyFont="1" applyBorder="1" applyAlignment="1">
      <alignment horizontal="center" vertical="top" wrapText="1"/>
    </xf>
    <xf numFmtId="0" fontId="8" fillId="0" borderId="5" xfId="0" applyFont="1" applyBorder="1" applyAlignment="1">
      <alignment horizontal="center" vertical="top" wrapText="1"/>
    </xf>
    <xf numFmtId="0" fontId="8" fillId="0" borderId="3" xfId="0" applyFont="1" applyBorder="1" applyAlignment="1">
      <alignment horizontal="center" vertical="top" wrapText="1"/>
    </xf>
    <xf numFmtId="0" fontId="8" fillId="0" borderId="2" xfId="0" applyFont="1" applyBorder="1" applyAlignment="1">
      <alignment horizontal="center" vertical="top" wrapText="1"/>
    </xf>
    <xf numFmtId="0" fontId="6" fillId="0" borderId="5" xfId="0" applyFont="1" applyBorder="1" applyAlignment="1">
      <alignment horizontal="left" vertical="top" wrapText="1"/>
    </xf>
    <xf numFmtId="0" fontId="6" fillId="0" borderId="3" xfId="0" applyFont="1" applyBorder="1" applyAlignment="1">
      <alignment horizontal="left" vertical="top" wrapText="1"/>
    </xf>
    <xf numFmtId="0" fontId="6" fillId="0" borderId="2" xfId="0" applyFont="1" applyBorder="1" applyAlignment="1">
      <alignment horizontal="left" vertical="top" wrapText="1"/>
    </xf>
    <xf numFmtId="0" fontId="7" fillId="2" borderId="3" xfId="0" applyFont="1" applyFill="1" applyBorder="1" applyAlignment="1">
      <alignment horizontal="center" vertical="top" wrapText="1"/>
    </xf>
    <xf numFmtId="0" fontId="7" fillId="2" borderId="2" xfId="0" applyFont="1" applyFill="1" applyBorder="1" applyAlignment="1">
      <alignment horizontal="center" vertical="top" wrapText="1"/>
    </xf>
    <xf numFmtId="0" fontId="6" fillId="0" borderId="5" xfId="0" applyFont="1" applyBorder="1" applyAlignment="1">
      <alignment horizontal="center" vertical="top" wrapText="1"/>
    </xf>
    <xf numFmtId="0" fontId="8" fillId="0" borderId="5" xfId="0" applyFont="1" applyBorder="1" applyAlignment="1">
      <alignment horizontal="left" vertical="top" wrapText="1"/>
    </xf>
    <xf numFmtId="0" fontId="8" fillId="0" borderId="3" xfId="0" applyFont="1" applyBorder="1" applyAlignment="1">
      <alignment horizontal="left" vertical="top" wrapText="1"/>
    </xf>
    <xf numFmtId="0" fontId="8" fillId="0" borderId="2" xfId="0" applyFont="1" applyBorder="1" applyAlignment="1">
      <alignment horizontal="left" vertical="top" wrapText="1"/>
    </xf>
    <xf numFmtId="0" fontId="1" fillId="0" borderId="1" xfId="0" applyFont="1" applyBorder="1" applyAlignment="1">
      <alignment horizontal="center" vertical="center" wrapText="1"/>
    </xf>
    <xf numFmtId="0" fontId="1" fillId="0" borderId="5" xfId="0" applyFont="1" applyBorder="1" applyAlignment="1">
      <alignment horizontal="center" vertical="top" wrapText="1"/>
    </xf>
    <xf numFmtId="0" fontId="1" fillId="0" borderId="3" xfId="0" applyFont="1" applyBorder="1" applyAlignment="1">
      <alignment horizontal="center" vertical="top" wrapText="1"/>
    </xf>
    <xf numFmtId="0" fontId="1" fillId="0" borderId="2" xfId="0" applyFont="1" applyBorder="1" applyAlignment="1">
      <alignment horizontal="center" vertical="top" wrapText="1"/>
    </xf>
  </cellXfs>
  <cellStyles count="2">
    <cellStyle name="Обычный" xfId="0" builtinId="0"/>
    <cellStyle name="Финансовый" xfId="1" builtinId="3"/>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34"/>
  <sheetViews>
    <sheetView tabSelected="1" topLeftCell="B1" zoomScale="90" zoomScaleNormal="90" workbookViewId="0">
      <pane ySplit="4" topLeftCell="A123" activePane="bottomLeft" state="frozen"/>
      <selection pane="bottomLeft" activeCell="G47" sqref="G47"/>
    </sheetView>
  </sheetViews>
  <sheetFormatPr defaultColWidth="8.85546875" defaultRowHeight="15.75" x14ac:dyDescent="0.25"/>
  <cols>
    <col min="1" max="1" width="7.42578125" style="1" customWidth="1"/>
    <col min="2" max="2" width="7.140625" style="1" customWidth="1"/>
    <col min="3" max="3" width="34.5703125" style="1" customWidth="1"/>
    <col min="4" max="4" width="12.42578125" style="1" customWidth="1"/>
    <col min="5" max="5" width="8.85546875" style="1" customWidth="1"/>
    <col min="6" max="6" width="16.28515625" style="1" customWidth="1"/>
    <col min="7" max="7" width="15.85546875" style="1" customWidth="1"/>
    <col min="8" max="8" width="15.7109375" style="1" customWidth="1"/>
    <col min="9" max="9" width="15.85546875" style="1" customWidth="1"/>
    <col min="10" max="10" width="61.28515625" style="1" customWidth="1"/>
    <col min="11" max="11" width="26.42578125" style="1" customWidth="1"/>
    <col min="12" max="12" width="11.85546875" style="1" customWidth="1"/>
    <col min="13" max="16384" width="8.85546875" style="1"/>
  </cols>
  <sheetData>
    <row r="1" spans="1:15" ht="12.75" customHeight="1" x14ac:dyDescent="0.25">
      <c r="J1" s="80"/>
      <c r="K1" s="80"/>
    </row>
    <row r="2" spans="1:15" ht="33" customHeight="1" x14ac:dyDescent="0.25">
      <c r="B2" s="55" t="s">
        <v>81</v>
      </c>
      <c r="C2" s="55"/>
      <c r="D2" s="55"/>
      <c r="E2" s="55"/>
      <c r="F2" s="55"/>
      <c r="G2" s="55"/>
      <c r="H2" s="55"/>
      <c r="I2" s="55"/>
      <c r="J2" s="55"/>
      <c r="K2" s="55"/>
    </row>
    <row r="3" spans="1:15" ht="21" customHeight="1" x14ac:dyDescent="0.25">
      <c r="A3" s="124" t="s">
        <v>0</v>
      </c>
      <c r="B3" s="57" t="s">
        <v>82</v>
      </c>
      <c r="C3" s="59" t="s">
        <v>15</v>
      </c>
      <c r="D3" s="59" t="s">
        <v>14</v>
      </c>
      <c r="E3" s="56" t="s">
        <v>16</v>
      </c>
      <c r="F3" s="56"/>
      <c r="G3" s="56"/>
      <c r="H3" s="56"/>
      <c r="I3" s="56"/>
      <c r="J3" s="83" t="s">
        <v>77</v>
      </c>
      <c r="K3" s="59" t="s">
        <v>12</v>
      </c>
    </row>
    <row r="4" spans="1:15" s="2" customFormat="1" ht="48.75" customHeight="1" x14ac:dyDescent="0.25">
      <c r="A4" s="124"/>
      <c r="B4" s="58"/>
      <c r="C4" s="60"/>
      <c r="D4" s="60"/>
      <c r="E4" s="12" t="s">
        <v>13</v>
      </c>
      <c r="F4" s="13" t="s">
        <v>11</v>
      </c>
      <c r="G4" s="12">
        <v>2027</v>
      </c>
      <c r="H4" s="12">
        <v>2028</v>
      </c>
      <c r="I4" s="12">
        <v>2029</v>
      </c>
      <c r="J4" s="84"/>
      <c r="K4" s="60"/>
    </row>
    <row r="5" spans="1:15" s="3" customFormat="1" ht="18" customHeight="1" x14ac:dyDescent="0.25">
      <c r="A5" s="64">
        <v>0</v>
      </c>
      <c r="B5" s="61">
        <v>0</v>
      </c>
      <c r="C5" s="64" t="s">
        <v>85</v>
      </c>
      <c r="D5" s="61" t="s">
        <v>84</v>
      </c>
      <c r="E5" s="4" t="s">
        <v>10</v>
      </c>
      <c r="F5" s="14">
        <f>SUM(G5:I5)</f>
        <v>1552357990.5900002</v>
      </c>
      <c r="G5" s="14">
        <f>SUM(G6:G9)</f>
        <v>514918963.53000003</v>
      </c>
      <c r="H5" s="14">
        <f t="shared" ref="H5:I5" si="0">SUM(H6:H9)</f>
        <v>518674663.53000003</v>
      </c>
      <c r="I5" s="14">
        <f t="shared" si="0"/>
        <v>518764363.53000003</v>
      </c>
      <c r="J5" s="70"/>
      <c r="K5" s="67" t="s">
        <v>87</v>
      </c>
    </row>
    <row r="6" spans="1:15" s="3" customFormat="1" ht="22.5" customHeight="1" x14ac:dyDescent="0.25">
      <c r="A6" s="65"/>
      <c r="B6" s="62"/>
      <c r="C6" s="65"/>
      <c r="D6" s="62"/>
      <c r="E6" s="4" t="s">
        <v>3</v>
      </c>
      <c r="F6" s="15">
        <f t="shared" ref="F6:F9" si="1">SUM(G6:I6)</f>
        <v>1485146400</v>
      </c>
      <c r="G6" s="15">
        <f t="shared" ref="G6:I9" si="2">G11+G56+G111+G126</f>
        <v>492515100</v>
      </c>
      <c r="H6" s="15">
        <f t="shared" si="2"/>
        <v>496270800</v>
      </c>
      <c r="I6" s="15">
        <f t="shared" si="2"/>
        <v>496360500</v>
      </c>
      <c r="J6" s="71"/>
      <c r="K6" s="68"/>
    </row>
    <row r="7" spans="1:15" s="3" customFormat="1" ht="15.75" customHeight="1" x14ac:dyDescent="0.25">
      <c r="A7" s="65"/>
      <c r="B7" s="62"/>
      <c r="C7" s="65"/>
      <c r="D7" s="62"/>
      <c r="E7" s="4" t="s">
        <v>2</v>
      </c>
      <c r="F7" s="14">
        <f t="shared" si="1"/>
        <v>41217980.400000006</v>
      </c>
      <c r="G7" s="15">
        <f t="shared" si="2"/>
        <v>13739326.800000001</v>
      </c>
      <c r="H7" s="15">
        <f t="shared" si="2"/>
        <v>13739326.800000001</v>
      </c>
      <c r="I7" s="15">
        <f t="shared" si="2"/>
        <v>13739326.800000001</v>
      </c>
      <c r="J7" s="71"/>
      <c r="K7" s="68"/>
    </row>
    <row r="8" spans="1:15" s="3" customFormat="1" ht="15.75" customHeight="1" x14ac:dyDescent="0.25">
      <c r="A8" s="65"/>
      <c r="B8" s="62"/>
      <c r="C8" s="65"/>
      <c r="D8" s="62"/>
      <c r="E8" s="4" t="s">
        <v>1</v>
      </c>
      <c r="F8" s="14">
        <f t="shared" si="1"/>
        <v>24793610.190000001</v>
      </c>
      <c r="G8" s="15">
        <f t="shared" si="2"/>
        <v>8264536.7300000004</v>
      </c>
      <c r="H8" s="15">
        <f t="shared" si="2"/>
        <v>8264536.7300000004</v>
      </c>
      <c r="I8" s="15">
        <f t="shared" si="2"/>
        <v>8264536.7300000004</v>
      </c>
      <c r="J8" s="71"/>
      <c r="K8" s="68"/>
    </row>
    <row r="9" spans="1:15" s="3" customFormat="1" ht="52.5" customHeight="1" x14ac:dyDescent="0.25">
      <c r="A9" s="66"/>
      <c r="B9" s="63"/>
      <c r="C9" s="66"/>
      <c r="D9" s="63"/>
      <c r="E9" s="23" t="s">
        <v>4</v>
      </c>
      <c r="F9" s="20">
        <f t="shared" si="1"/>
        <v>1200000</v>
      </c>
      <c r="G9" s="24">
        <f t="shared" si="2"/>
        <v>400000</v>
      </c>
      <c r="H9" s="24">
        <f t="shared" si="2"/>
        <v>400000</v>
      </c>
      <c r="I9" s="24">
        <f t="shared" si="2"/>
        <v>400000</v>
      </c>
      <c r="J9" s="72"/>
      <c r="K9" s="69"/>
    </row>
    <row r="10" spans="1:15" ht="15" customHeight="1" x14ac:dyDescent="0.25">
      <c r="A10" s="125" t="s">
        <v>29</v>
      </c>
      <c r="B10" s="31" t="s">
        <v>29</v>
      </c>
      <c r="C10" s="73" t="s">
        <v>83</v>
      </c>
      <c r="D10" s="74" t="s">
        <v>84</v>
      </c>
      <c r="E10" s="22" t="s">
        <v>10</v>
      </c>
      <c r="F10" s="16">
        <f>SUM(G10:I10)</f>
        <v>1028308900</v>
      </c>
      <c r="G10" s="16">
        <f>SUM(G11:G14)</f>
        <v>345436300</v>
      </c>
      <c r="H10" s="16">
        <f t="shared" ref="H10" si="3">SUM(H11:H14)</f>
        <v>341436300</v>
      </c>
      <c r="I10" s="16">
        <f t="shared" ref="I10" si="4">SUM(I11:I14)</f>
        <v>341436300</v>
      </c>
      <c r="J10" s="77" t="s">
        <v>79</v>
      </c>
      <c r="K10" s="75" t="s">
        <v>67</v>
      </c>
    </row>
    <row r="11" spans="1:15" ht="15.75" customHeight="1" x14ac:dyDescent="0.25">
      <c r="A11" s="126"/>
      <c r="B11" s="32"/>
      <c r="C11" s="73"/>
      <c r="D11" s="74"/>
      <c r="E11" s="5" t="s">
        <v>3</v>
      </c>
      <c r="F11" s="14">
        <f t="shared" ref="F11:F14" si="5">SUM(G11:I11)</f>
        <v>1025613700</v>
      </c>
      <c r="G11" s="14">
        <f>G16+G21+G26+G31+G36+G41+G46+G51</f>
        <v>344537900</v>
      </c>
      <c r="H11" s="14">
        <f t="shared" ref="H11:I11" si="6">H16+H21+H26+H31+H36+H41+H46+H51</f>
        <v>340537900</v>
      </c>
      <c r="I11" s="14">
        <f t="shared" si="6"/>
        <v>340537900</v>
      </c>
      <c r="J11" s="78"/>
      <c r="K11" s="75"/>
    </row>
    <row r="12" spans="1:15" ht="15.75" customHeight="1" x14ac:dyDescent="0.25">
      <c r="A12" s="126"/>
      <c r="B12" s="32"/>
      <c r="C12" s="73"/>
      <c r="D12" s="74"/>
      <c r="E12" s="5" t="s">
        <v>2</v>
      </c>
      <c r="F12" s="14">
        <f t="shared" si="5"/>
        <v>2695200</v>
      </c>
      <c r="G12" s="14">
        <f t="shared" ref="G12:G14" si="7">G17+G22+G27+G32+G37+G42+G47+G52</f>
        <v>898400</v>
      </c>
      <c r="H12" s="14">
        <f t="shared" ref="H12:I12" si="8">H17+H22+H27+H32+H37+H42+H47+H52</f>
        <v>898400</v>
      </c>
      <c r="I12" s="14">
        <f t="shared" si="8"/>
        <v>898400</v>
      </c>
      <c r="J12" s="78"/>
      <c r="K12" s="75"/>
    </row>
    <row r="13" spans="1:15" ht="15.75" customHeight="1" x14ac:dyDescent="0.25">
      <c r="A13" s="126"/>
      <c r="B13" s="32"/>
      <c r="C13" s="73"/>
      <c r="D13" s="74"/>
      <c r="E13" s="5" t="s">
        <v>1</v>
      </c>
      <c r="F13" s="14">
        <f t="shared" si="5"/>
        <v>0</v>
      </c>
      <c r="G13" s="14">
        <f t="shared" si="7"/>
        <v>0</v>
      </c>
      <c r="H13" s="14">
        <f t="shared" ref="H13:I13" si="9">H18+H23+H28+H33+H38+H43+H48+H53</f>
        <v>0</v>
      </c>
      <c r="I13" s="14">
        <f t="shared" si="9"/>
        <v>0</v>
      </c>
      <c r="J13" s="78"/>
      <c r="K13" s="75"/>
    </row>
    <row r="14" spans="1:15" ht="175.5" customHeight="1" x14ac:dyDescent="0.25">
      <c r="A14" s="127"/>
      <c r="B14" s="25"/>
      <c r="C14" s="73"/>
      <c r="D14" s="74"/>
      <c r="E14" s="7" t="s">
        <v>4</v>
      </c>
      <c r="F14" s="17">
        <f t="shared" si="5"/>
        <v>0</v>
      </c>
      <c r="G14" s="20">
        <f t="shared" si="7"/>
        <v>0</v>
      </c>
      <c r="H14" s="20">
        <f t="shared" ref="H14:I14" si="10">H19+H24+H29+H34+H39+H44+H49+H54</f>
        <v>0</v>
      </c>
      <c r="I14" s="20">
        <f t="shared" si="10"/>
        <v>0</v>
      </c>
      <c r="J14" s="79"/>
      <c r="K14" s="76"/>
    </row>
    <row r="15" spans="1:15" ht="15" customHeight="1" x14ac:dyDescent="0.25">
      <c r="A15" s="125" t="s">
        <v>6</v>
      </c>
      <c r="B15" s="90" t="s">
        <v>6</v>
      </c>
      <c r="C15" s="48" t="s">
        <v>46</v>
      </c>
      <c r="D15" s="51" t="s">
        <v>84</v>
      </c>
      <c r="E15" s="9" t="s">
        <v>10</v>
      </c>
      <c r="F15" s="14">
        <f t="shared" ref="F15:F19" si="11">SUM(G15:I15)</f>
        <v>646907100</v>
      </c>
      <c r="G15" s="14">
        <f t="shared" ref="G15:I15" si="12">SUM(G16:G19)</f>
        <v>215635700</v>
      </c>
      <c r="H15" s="14">
        <f t="shared" si="12"/>
        <v>215635700</v>
      </c>
      <c r="I15" s="14">
        <f t="shared" si="12"/>
        <v>215635700</v>
      </c>
      <c r="J15" s="88" t="s">
        <v>88</v>
      </c>
      <c r="K15" s="82" t="s">
        <v>20</v>
      </c>
      <c r="L15" s="54"/>
    </row>
    <row r="16" spans="1:15" ht="16.5" customHeight="1" x14ac:dyDescent="0.25">
      <c r="A16" s="126"/>
      <c r="B16" s="52"/>
      <c r="C16" s="49"/>
      <c r="D16" s="52"/>
      <c r="E16" s="10" t="s">
        <v>3</v>
      </c>
      <c r="F16" s="14">
        <f t="shared" si="11"/>
        <v>644211900</v>
      </c>
      <c r="G16" s="18">
        <v>214737300</v>
      </c>
      <c r="H16" s="18">
        <v>214737300</v>
      </c>
      <c r="I16" s="18">
        <v>214737300</v>
      </c>
      <c r="J16" s="89"/>
      <c r="K16" s="82"/>
      <c r="L16" s="54"/>
      <c r="M16" s="8"/>
      <c r="N16" s="8"/>
      <c r="O16" s="8"/>
    </row>
    <row r="17" spans="1:12" ht="15" customHeight="1" x14ac:dyDescent="0.25">
      <c r="A17" s="126"/>
      <c r="B17" s="52"/>
      <c r="C17" s="49"/>
      <c r="D17" s="52"/>
      <c r="E17" s="10" t="s">
        <v>2</v>
      </c>
      <c r="F17" s="14">
        <f t="shared" si="11"/>
        <v>2695200</v>
      </c>
      <c r="G17" s="19">
        <v>898400</v>
      </c>
      <c r="H17" s="19">
        <v>898400</v>
      </c>
      <c r="I17" s="19">
        <v>898400</v>
      </c>
      <c r="J17" s="89"/>
      <c r="K17" s="82"/>
      <c r="L17" s="54"/>
    </row>
    <row r="18" spans="1:12" ht="15" customHeight="1" x14ac:dyDescent="0.25">
      <c r="A18" s="126"/>
      <c r="B18" s="52"/>
      <c r="C18" s="49"/>
      <c r="D18" s="52"/>
      <c r="E18" s="10" t="s">
        <v>1</v>
      </c>
      <c r="F18" s="14">
        <f t="shared" si="11"/>
        <v>0</v>
      </c>
      <c r="G18" s="19">
        <v>0</v>
      </c>
      <c r="H18" s="19">
        <v>0</v>
      </c>
      <c r="I18" s="19">
        <v>0</v>
      </c>
      <c r="J18" s="89"/>
      <c r="K18" s="82"/>
      <c r="L18" s="54"/>
    </row>
    <row r="19" spans="1:12" ht="15.75" customHeight="1" x14ac:dyDescent="0.25">
      <c r="A19" s="127"/>
      <c r="B19" s="53"/>
      <c r="C19" s="50"/>
      <c r="D19" s="53"/>
      <c r="E19" s="10" t="s">
        <v>4</v>
      </c>
      <c r="F19" s="14">
        <f t="shared" si="11"/>
        <v>0</v>
      </c>
      <c r="G19" s="19">
        <v>0</v>
      </c>
      <c r="H19" s="19">
        <v>0</v>
      </c>
      <c r="I19" s="19">
        <v>0</v>
      </c>
      <c r="J19" s="89"/>
      <c r="K19" s="82"/>
      <c r="L19" s="54"/>
    </row>
    <row r="20" spans="1:12" ht="15.75" customHeight="1" x14ac:dyDescent="0.25">
      <c r="A20" s="125" t="s">
        <v>7</v>
      </c>
      <c r="B20" s="51" t="s">
        <v>7</v>
      </c>
      <c r="C20" s="48" t="s">
        <v>47</v>
      </c>
      <c r="D20" s="51" t="s">
        <v>84</v>
      </c>
      <c r="E20" s="9" t="s">
        <v>10</v>
      </c>
      <c r="F20" s="14">
        <f t="shared" ref="F20:F24" si="13">SUM(G20:I20)</f>
        <v>336224200</v>
      </c>
      <c r="G20" s="14">
        <f t="shared" ref="G20:I20" si="14">SUM(G21:G24)</f>
        <v>114741400</v>
      </c>
      <c r="H20" s="14">
        <f t="shared" si="14"/>
        <v>110741400</v>
      </c>
      <c r="I20" s="14">
        <f t="shared" si="14"/>
        <v>110741400</v>
      </c>
      <c r="J20" s="85" t="s">
        <v>89</v>
      </c>
      <c r="K20" s="81" t="s">
        <v>21</v>
      </c>
    </row>
    <row r="21" spans="1:12" ht="15.75" customHeight="1" x14ac:dyDescent="0.25">
      <c r="A21" s="126"/>
      <c r="B21" s="52"/>
      <c r="C21" s="49"/>
      <c r="D21" s="52"/>
      <c r="E21" s="10" t="s">
        <v>3</v>
      </c>
      <c r="F21" s="14">
        <f t="shared" si="13"/>
        <v>336224200</v>
      </c>
      <c r="G21" s="18">
        <v>114741400</v>
      </c>
      <c r="H21" s="18">
        <v>110741400</v>
      </c>
      <c r="I21" s="18">
        <v>110741400</v>
      </c>
      <c r="J21" s="86"/>
      <c r="K21" s="82"/>
    </row>
    <row r="22" spans="1:12" ht="15.75" customHeight="1" x14ac:dyDescent="0.25">
      <c r="A22" s="126"/>
      <c r="B22" s="52"/>
      <c r="C22" s="49"/>
      <c r="D22" s="52"/>
      <c r="E22" s="10" t="s">
        <v>2</v>
      </c>
      <c r="F22" s="14">
        <f t="shared" si="13"/>
        <v>0</v>
      </c>
      <c r="G22" s="19">
        <v>0</v>
      </c>
      <c r="H22" s="19">
        <v>0</v>
      </c>
      <c r="I22" s="19">
        <v>0</v>
      </c>
      <c r="J22" s="86"/>
      <c r="K22" s="82"/>
    </row>
    <row r="23" spans="1:12" ht="15.75" customHeight="1" x14ac:dyDescent="0.25">
      <c r="A23" s="126"/>
      <c r="B23" s="52"/>
      <c r="C23" s="49"/>
      <c r="D23" s="52"/>
      <c r="E23" s="10" t="s">
        <v>1</v>
      </c>
      <c r="F23" s="14">
        <f t="shared" si="13"/>
        <v>0</v>
      </c>
      <c r="G23" s="19">
        <v>0</v>
      </c>
      <c r="H23" s="19">
        <v>0</v>
      </c>
      <c r="I23" s="19">
        <v>0</v>
      </c>
      <c r="J23" s="86"/>
      <c r="K23" s="82"/>
    </row>
    <row r="24" spans="1:12" ht="76.5" customHeight="1" x14ac:dyDescent="0.25">
      <c r="A24" s="127"/>
      <c r="B24" s="53"/>
      <c r="C24" s="50"/>
      <c r="D24" s="53"/>
      <c r="E24" s="11" t="s">
        <v>4</v>
      </c>
      <c r="F24" s="20">
        <f t="shared" si="13"/>
        <v>0</v>
      </c>
      <c r="G24" s="21">
        <v>0</v>
      </c>
      <c r="H24" s="21">
        <v>0</v>
      </c>
      <c r="I24" s="21">
        <v>0</v>
      </c>
      <c r="J24" s="87"/>
      <c r="K24" s="82"/>
    </row>
    <row r="25" spans="1:12" ht="15.75" customHeight="1" x14ac:dyDescent="0.25">
      <c r="A25" s="125" t="s">
        <v>17</v>
      </c>
      <c r="B25" s="51" t="s">
        <v>17</v>
      </c>
      <c r="C25" s="48" t="s">
        <v>48</v>
      </c>
      <c r="D25" s="51" t="s">
        <v>84</v>
      </c>
      <c r="E25" s="9" t="s">
        <v>10</v>
      </c>
      <c r="F25" s="14">
        <f t="shared" ref="F25:F29" si="15">SUM(G25:I25)</f>
        <v>10500000</v>
      </c>
      <c r="G25" s="14">
        <f t="shared" ref="G25:I25" si="16">SUM(G26:G29)</f>
        <v>3500000</v>
      </c>
      <c r="H25" s="14">
        <f t="shared" si="16"/>
        <v>3500000</v>
      </c>
      <c r="I25" s="14">
        <f t="shared" si="16"/>
        <v>3500000</v>
      </c>
      <c r="J25" s="45" t="s">
        <v>90</v>
      </c>
      <c r="K25" s="81" t="s">
        <v>45</v>
      </c>
    </row>
    <row r="26" spans="1:12" ht="15.75" customHeight="1" x14ac:dyDescent="0.25">
      <c r="A26" s="126"/>
      <c r="B26" s="52"/>
      <c r="C26" s="49"/>
      <c r="D26" s="52"/>
      <c r="E26" s="10" t="s">
        <v>3</v>
      </c>
      <c r="F26" s="14">
        <f t="shared" si="15"/>
        <v>10500000</v>
      </c>
      <c r="G26" s="19">
        <v>3500000</v>
      </c>
      <c r="H26" s="19">
        <v>3500000</v>
      </c>
      <c r="I26" s="19">
        <v>3500000</v>
      </c>
      <c r="J26" s="46"/>
      <c r="K26" s="82"/>
    </row>
    <row r="27" spans="1:12" ht="15.75" customHeight="1" x14ac:dyDescent="0.25">
      <c r="A27" s="126"/>
      <c r="B27" s="52"/>
      <c r="C27" s="49"/>
      <c r="D27" s="52"/>
      <c r="E27" s="10" t="s">
        <v>2</v>
      </c>
      <c r="F27" s="14">
        <f t="shared" si="15"/>
        <v>0</v>
      </c>
      <c r="G27" s="19">
        <v>0</v>
      </c>
      <c r="H27" s="19">
        <v>0</v>
      </c>
      <c r="I27" s="19">
        <v>0</v>
      </c>
      <c r="J27" s="46"/>
      <c r="K27" s="82"/>
    </row>
    <row r="28" spans="1:12" ht="15.75" customHeight="1" x14ac:dyDescent="0.25">
      <c r="A28" s="126"/>
      <c r="B28" s="52"/>
      <c r="C28" s="49"/>
      <c r="D28" s="52"/>
      <c r="E28" s="10" t="s">
        <v>1</v>
      </c>
      <c r="F28" s="14">
        <f t="shared" si="15"/>
        <v>0</v>
      </c>
      <c r="G28" s="19">
        <v>0</v>
      </c>
      <c r="H28" s="19">
        <v>0</v>
      </c>
      <c r="I28" s="19">
        <v>0</v>
      </c>
      <c r="J28" s="46"/>
      <c r="K28" s="82"/>
    </row>
    <row r="29" spans="1:12" ht="54.75" customHeight="1" x14ac:dyDescent="0.25">
      <c r="A29" s="127"/>
      <c r="B29" s="53"/>
      <c r="C29" s="50"/>
      <c r="D29" s="53"/>
      <c r="E29" s="10" t="s">
        <v>4</v>
      </c>
      <c r="F29" s="14">
        <f t="shared" si="15"/>
        <v>0</v>
      </c>
      <c r="G29" s="19">
        <v>0</v>
      </c>
      <c r="H29" s="19">
        <v>0</v>
      </c>
      <c r="I29" s="19">
        <v>0</v>
      </c>
      <c r="J29" s="46"/>
      <c r="K29" s="82"/>
    </row>
    <row r="30" spans="1:12" ht="15.75" customHeight="1" x14ac:dyDescent="0.25">
      <c r="A30" s="125" t="s">
        <v>18</v>
      </c>
      <c r="B30" s="51" t="s">
        <v>18</v>
      </c>
      <c r="C30" s="48" t="s">
        <v>49</v>
      </c>
      <c r="D30" s="51" t="s">
        <v>84</v>
      </c>
      <c r="E30" s="9" t="s">
        <v>10</v>
      </c>
      <c r="F30" s="14">
        <f>SUM(G30:I30)</f>
        <v>0</v>
      </c>
      <c r="G30" s="14">
        <f>SUM(G31:G34)</f>
        <v>0</v>
      </c>
      <c r="H30" s="14">
        <f t="shared" ref="H30" si="17">SUM(H31:H34)</f>
        <v>0</v>
      </c>
      <c r="I30" s="14">
        <f t="shared" ref="I30" si="18">SUM(I31:I34)</f>
        <v>0</v>
      </c>
      <c r="J30" s="33" t="s">
        <v>91</v>
      </c>
      <c r="K30" s="81" t="s">
        <v>68</v>
      </c>
    </row>
    <row r="31" spans="1:12" ht="15" customHeight="1" x14ac:dyDescent="0.25">
      <c r="A31" s="126"/>
      <c r="B31" s="52"/>
      <c r="C31" s="49"/>
      <c r="D31" s="52"/>
      <c r="E31" s="10" t="s">
        <v>3</v>
      </c>
      <c r="F31" s="14">
        <f t="shared" ref="F31:F34" si="19">SUM(G31:I31)</f>
        <v>0</v>
      </c>
      <c r="G31" s="19">
        <v>0</v>
      </c>
      <c r="H31" s="19">
        <v>0</v>
      </c>
      <c r="I31" s="19">
        <v>0</v>
      </c>
      <c r="J31" s="34"/>
      <c r="K31" s="82"/>
    </row>
    <row r="32" spans="1:12" ht="15.75" customHeight="1" x14ac:dyDescent="0.25">
      <c r="A32" s="126"/>
      <c r="B32" s="52"/>
      <c r="C32" s="49"/>
      <c r="D32" s="52"/>
      <c r="E32" s="10" t="s">
        <v>2</v>
      </c>
      <c r="F32" s="14">
        <f t="shared" si="19"/>
        <v>0</v>
      </c>
      <c r="G32" s="19">
        <f t="shared" ref="G32:I32" si="20">G37+G42</f>
        <v>0</v>
      </c>
      <c r="H32" s="19">
        <f t="shared" si="20"/>
        <v>0</v>
      </c>
      <c r="I32" s="19">
        <f t="shared" si="20"/>
        <v>0</v>
      </c>
      <c r="J32" s="34"/>
      <c r="K32" s="82"/>
    </row>
    <row r="33" spans="1:11" ht="15.75" customHeight="1" x14ac:dyDescent="0.25">
      <c r="A33" s="126"/>
      <c r="B33" s="52"/>
      <c r="C33" s="49"/>
      <c r="D33" s="52"/>
      <c r="E33" s="10" t="s">
        <v>1</v>
      </c>
      <c r="F33" s="14">
        <f t="shared" si="19"/>
        <v>0</v>
      </c>
      <c r="G33" s="19">
        <f t="shared" ref="G33:I33" si="21">G38+G43</f>
        <v>0</v>
      </c>
      <c r="H33" s="19">
        <f t="shared" si="21"/>
        <v>0</v>
      </c>
      <c r="I33" s="19">
        <f t="shared" si="21"/>
        <v>0</v>
      </c>
      <c r="J33" s="34"/>
      <c r="K33" s="82"/>
    </row>
    <row r="34" spans="1:11" ht="12.75" customHeight="1" x14ac:dyDescent="0.25">
      <c r="A34" s="127"/>
      <c r="B34" s="53"/>
      <c r="C34" s="50"/>
      <c r="D34" s="53"/>
      <c r="E34" s="11" t="s">
        <v>4</v>
      </c>
      <c r="F34" s="20">
        <f t="shared" si="19"/>
        <v>0</v>
      </c>
      <c r="G34" s="19">
        <f t="shared" ref="G34:I34" si="22">G39+G44</f>
        <v>0</v>
      </c>
      <c r="H34" s="19">
        <f t="shared" si="22"/>
        <v>0</v>
      </c>
      <c r="I34" s="19">
        <f t="shared" si="22"/>
        <v>0</v>
      </c>
      <c r="J34" s="35"/>
      <c r="K34" s="91"/>
    </row>
    <row r="35" spans="1:11" ht="15.75" customHeight="1" x14ac:dyDescent="0.25">
      <c r="A35" s="125" t="s">
        <v>19</v>
      </c>
      <c r="B35" s="52" t="s">
        <v>19</v>
      </c>
      <c r="C35" s="49" t="s">
        <v>50</v>
      </c>
      <c r="D35" s="51" t="s">
        <v>84</v>
      </c>
      <c r="E35" s="9" t="s">
        <v>10</v>
      </c>
      <c r="F35" s="14">
        <f>SUM(G35:I35)</f>
        <v>0</v>
      </c>
      <c r="G35" s="14">
        <f>SUM(G36:G39)</f>
        <v>0</v>
      </c>
      <c r="H35" s="14">
        <f t="shared" ref="H35:I35" si="23">SUM(H36:H39)</f>
        <v>0</v>
      </c>
      <c r="I35" s="14">
        <f t="shared" si="23"/>
        <v>0</v>
      </c>
      <c r="J35" s="36" t="s">
        <v>92</v>
      </c>
      <c r="K35" s="81" t="s">
        <v>69</v>
      </c>
    </row>
    <row r="36" spans="1:11" x14ac:dyDescent="0.25">
      <c r="A36" s="126"/>
      <c r="B36" s="52"/>
      <c r="C36" s="49"/>
      <c r="D36" s="52"/>
      <c r="E36" s="10" t="s">
        <v>3</v>
      </c>
      <c r="F36" s="14">
        <f t="shared" ref="F36:F39" si="24">SUM(G36:I36)</f>
        <v>0</v>
      </c>
      <c r="G36" s="18">
        <v>0</v>
      </c>
      <c r="H36" s="18">
        <v>0</v>
      </c>
      <c r="I36" s="18">
        <v>0</v>
      </c>
      <c r="J36" s="37"/>
      <c r="K36" s="82"/>
    </row>
    <row r="37" spans="1:11" x14ac:dyDescent="0.25">
      <c r="A37" s="126"/>
      <c r="B37" s="52"/>
      <c r="C37" s="49"/>
      <c r="D37" s="52"/>
      <c r="E37" s="10" t="s">
        <v>2</v>
      </c>
      <c r="F37" s="14">
        <f t="shared" si="24"/>
        <v>0</v>
      </c>
      <c r="G37" s="19">
        <v>0</v>
      </c>
      <c r="H37" s="19">
        <v>0</v>
      </c>
      <c r="I37" s="19">
        <v>0</v>
      </c>
      <c r="J37" s="37"/>
      <c r="K37" s="82"/>
    </row>
    <row r="38" spans="1:11" ht="13.5" customHeight="1" x14ac:dyDescent="0.25">
      <c r="A38" s="126"/>
      <c r="B38" s="52"/>
      <c r="C38" s="49"/>
      <c r="D38" s="52"/>
      <c r="E38" s="10" t="s">
        <v>1</v>
      </c>
      <c r="F38" s="14">
        <f t="shared" si="24"/>
        <v>0</v>
      </c>
      <c r="G38" s="19">
        <v>0</v>
      </c>
      <c r="H38" s="19">
        <v>0</v>
      </c>
      <c r="I38" s="19">
        <v>0</v>
      </c>
      <c r="J38" s="37"/>
      <c r="K38" s="82"/>
    </row>
    <row r="39" spans="1:11" ht="13.5" customHeight="1" x14ac:dyDescent="0.25">
      <c r="A39" s="127"/>
      <c r="B39" s="53"/>
      <c r="C39" s="50"/>
      <c r="D39" s="52"/>
      <c r="E39" s="11" t="s">
        <v>4</v>
      </c>
      <c r="F39" s="20">
        <f t="shared" si="24"/>
        <v>0</v>
      </c>
      <c r="G39" s="21">
        <v>0</v>
      </c>
      <c r="H39" s="21">
        <v>0</v>
      </c>
      <c r="I39" s="21">
        <v>0</v>
      </c>
      <c r="J39" s="38"/>
      <c r="K39" s="82"/>
    </row>
    <row r="40" spans="1:11" ht="15.75" customHeight="1" x14ac:dyDescent="0.25">
      <c r="A40" s="125" t="s">
        <v>30</v>
      </c>
      <c r="B40" s="51" t="s">
        <v>30</v>
      </c>
      <c r="C40" s="49" t="s">
        <v>51</v>
      </c>
      <c r="D40" s="51" t="s">
        <v>84</v>
      </c>
      <c r="E40" s="9" t="s">
        <v>10</v>
      </c>
      <c r="F40" s="14">
        <f t="shared" ref="F40:F49" si="25">SUM(G40:I40)</f>
        <v>2612400</v>
      </c>
      <c r="G40" s="14">
        <f t="shared" ref="G40:I40" si="26">SUM(G41:G44)</f>
        <v>870800</v>
      </c>
      <c r="H40" s="14">
        <f t="shared" si="26"/>
        <v>870800</v>
      </c>
      <c r="I40" s="14">
        <f t="shared" si="26"/>
        <v>870800</v>
      </c>
      <c r="J40" s="28" t="s">
        <v>93</v>
      </c>
      <c r="K40" s="81" t="s">
        <v>70</v>
      </c>
    </row>
    <row r="41" spans="1:11" x14ac:dyDescent="0.25">
      <c r="A41" s="126"/>
      <c r="B41" s="52"/>
      <c r="C41" s="49"/>
      <c r="D41" s="52"/>
      <c r="E41" s="10" t="s">
        <v>3</v>
      </c>
      <c r="F41" s="14">
        <f t="shared" si="25"/>
        <v>2612400</v>
      </c>
      <c r="G41" s="18">
        <v>870800</v>
      </c>
      <c r="H41" s="18">
        <v>870800</v>
      </c>
      <c r="I41" s="18">
        <v>870800</v>
      </c>
      <c r="J41" s="29"/>
      <c r="K41" s="82"/>
    </row>
    <row r="42" spans="1:11" x14ac:dyDescent="0.25">
      <c r="A42" s="126"/>
      <c r="B42" s="52"/>
      <c r="C42" s="49"/>
      <c r="D42" s="52"/>
      <c r="E42" s="10" t="s">
        <v>2</v>
      </c>
      <c r="F42" s="14">
        <f t="shared" si="25"/>
        <v>0</v>
      </c>
      <c r="G42" s="19">
        <v>0</v>
      </c>
      <c r="H42" s="19">
        <v>0</v>
      </c>
      <c r="I42" s="19">
        <v>0</v>
      </c>
      <c r="J42" s="29"/>
      <c r="K42" s="82"/>
    </row>
    <row r="43" spans="1:11" x14ac:dyDescent="0.25">
      <c r="A43" s="126"/>
      <c r="B43" s="52"/>
      <c r="C43" s="49"/>
      <c r="D43" s="52"/>
      <c r="E43" s="10" t="s">
        <v>1</v>
      </c>
      <c r="F43" s="14">
        <f t="shared" si="25"/>
        <v>0</v>
      </c>
      <c r="G43" s="19">
        <v>0</v>
      </c>
      <c r="H43" s="19">
        <v>0</v>
      </c>
      <c r="I43" s="19">
        <v>0</v>
      </c>
      <c r="J43" s="29"/>
      <c r="K43" s="82"/>
    </row>
    <row r="44" spans="1:11" x14ac:dyDescent="0.25">
      <c r="A44" s="127"/>
      <c r="B44" s="53"/>
      <c r="C44" s="50"/>
      <c r="D44" s="53"/>
      <c r="E44" s="10" t="s">
        <v>4</v>
      </c>
      <c r="F44" s="14">
        <f t="shared" si="25"/>
        <v>0</v>
      </c>
      <c r="G44" s="19">
        <v>0</v>
      </c>
      <c r="H44" s="19">
        <v>0</v>
      </c>
      <c r="I44" s="19">
        <v>0</v>
      </c>
      <c r="J44" s="30"/>
      <c r="K44" s="82"/>
    </row>
    <row r="45" spans="1:11" x14ac:dyDescent="0.25">
      <c r="A45" s="125" t="s">
        <v>31</v>
      </c>
      <c r="B45" s="51" t="s">
        <v>31</v>
      </c>
      <c r="C45" s="48" t="s">
        <v>52</v>
      </c>
      <c r="D45" s="51" t="s">
        <v>84</v>
      </c>
      <c r="E45" s="9" t="s">
        <v>10</v>
      </c>
      <c r="F45" s="14">
        <f t="shared" si="25"/>
        <v>31165200</v>
      </c>
      <c r="G45" s="14">
        <f t="shared" ref="G45:I45" si="27">SUM(G46:G49)</f>
        <v>10388400</v>
      </c>
      <c r="H45" s="14">
        <f t="shared" si="27"/>
        <v>10388400</v>
      </c>
      <c r="I45" s="14">
        <f t="shared" si="27"/>
        <v>10388400</v>
      </c>
      <c r="J45" s="39" t="s">
        <v>94</v>
      </c>
      <c r="K45" s="81" t="s">
        <v>25</v>
      </c>
    </row>
    <row r="46" spans="1:11" x14ac:dyDescent="0.25">
      <c r="A46" s="126"/>
      <c r="B46" s="52"/>
      <c r="C46" s="49"/>
      <c r="D46" s="52"/>
      <c r="E46" s="10" t="s">
        <v>3</v>
      </c>
      <c r="F46" s="14">
        <f t="shared" si="25"/>
        <v>31165200</v>
      </c>
      <c r="G46" s="18">
        <f>10688400-300000</f>
        <v>10388400</v>
      </c>
      <c r="H46" s="18">
        <f>10688400-300000</f>
        <v>10388400</v>
      </c>
      <c r="I46" s="18">
        <f>10688400-300000</f>
        <v>10388400</v>
      </c>
      <c r="J46" s="40"/>
      <c r="K46" s="82"/>
    </row>
    <row r="47" spans="1:11" x14ac:dyDescent="0.25">
      <c r="A47" s="126"/>
      <c r="B47" s="52"/>
      <c r="C47" s="49"/>
      <c r="D47" s="52"/>
      <c r="E47" s="10" t="s">
        <v>2</v>
      </c>
      <c r="F47" s="14">
        <f t="shared" si="25"/>
        <v>0</v>
      </c>
      <c r="G47" s="19">
        <v>0</v>
      </c>
      <c r="H47" s="19">
        <v>0</v>
      </c>
      <c r="I47" s="19">
        <v>0</v>
      </c>
      <c r="J47" s="40"/>
      <c r="K47" s="82"/>
    </row>
    <row r="48" spans="1:11" x14ac:dyDescent="0.25">
      <c r="A48" s="126"/>
      <c r="B48" s="52"/>
      <c r="C48" s="49"/>
      <c r="D48" s="52"/>
      <c r="E48" s="10" t="s">
        <v>1</v>
      </c>
      <c r="F48" s="14">
        <f t="shared" si="25"/>
        <v>0</v>
      </c>
      <c r="G48" s="19">
        <v>0</v>
      </c>
      <c r="H48" s="19">
        <v>0</v>
      </c>
      <c r="I48" s="19">
        <v>0</v>
      </c>
      <c r="J48" s="40"/>
      <c r="K48" s="82"/>
    </row>
    <row r="49" spans="1:11" ht="39.75" customHeight="1" x14ac:dyDescent="0.25">
      <c r="A49" s="127"/>
      <c r="B49" s="53"/>
      <c r="C49" s="50"/>
      <c r="D49" s="52"/>
      <c r="E49" s="11" t="s">
        <v>4</v>
      </c>
      <c r="F49" s="20">
        <f t="shared" si="25"/>
        <v>0</v>
      </c>
      <c r="G49" s="21">
        <v>0</v>
      </c>
      <c r="H49" s="21">
        <v>0</v>
      </c>
      <c r="I49" s="21">
        <v>0</v>
      </c>
      <c r="J49" s="41"/>
      <c r="K49" s="82"/>
    </row>
    <row r="50" spans="1:11" ht="15.75" customHeight="1" x14ac:dyDescent="0.25">
      <c r="A50" s="125" t="s">
        <v>44</v>
      </c>
      <c r="B50" s="51" t="s">
        <v>44</v>
      </c>
      <c r="C50" s="49" t="s">
        <v>53</v>
      </c>
      <c r="D50" s="51" t="s">
        <v>84</v>
      </c>
      <c r="E50" s="9" t="s">
        <v>10</v>
      </c>
      <c r="F50" s="14">
        <f t="shared" ref="F50:F54" si="28">SUM(G50:I50)</f>
        <v>900000</v>
      </c>
      <c r="G50" s="14">
        <f t="shared" ref="G50:I50" si="29">SUM(G51:G54)</f>
        <v>300000</v>
      </c>
      <c r="H50" s="14">
        <f t="shared" si="29"/>
        <v>300000</v>
      </c>
      <c r="I50" s="14">
        <f t="shared" si="29"/>
        <v>300000</v>
      </c>
      <c r="J50" s="42" t="s">
        <v>95</v>
      </c>
      <c r="K50" s="81" t="s">
        <v>26</v>
      </c>
    </row>
    <row r="51" spans="1:11" x14ac:dyDescent="0.25">
      <c r="A51" s="126"/>
      <c r="B51" s="52"/>
      <c r="C51" s="49"/>
      <c r="D51" s="52"/>
      <c r="E51" s="10" t="s">
        <v>3</v>
      </c>
      <c r="F51" s="14">
        <f t="shared" si="28"/>
        <v>900000</v>
      </c>
      <c r="G51" s="18">
        <v>300000</v>
      </c>
      <c r="H51" s="18">
        <v>300000</v>
      </c>
      <c r="I51" s="18">
        <v>300000</v>
      </c>
      <c r="J51" s="43"/>
      <c r="K51" s="82"/>
    </row>
    <row r="52" spans="1:11" x14ac:dyDescent="0.25">
      <c r="A52" s="126"/>
      <c r="B52" s="52"/>
      <c r="C52" s="49"/>
      <c r="D52" s="52"/>
      <c r="E52" s="10" t="s">
        <v>2</v>
      </c>
      <c r="F52" s="14">
        <f t="shared" si="28"/>
        <v>0</v>
      </c>
      <c r="G52" s="19">
        <v>0</v>
      </c>
      <c r="H52" s="19">
        <v>0</v>
      </c>
      <c r="I52" s="19">
        <v>0</v>
      </c>
      <c r="J52" s="43"/>
      <c r="K52" s="82"/>
    </row>
    <row r="53" spans="1:11" x14ac:dyDescent="0.25">
      <c r="A53" s="126"/>
      <c r="B53" s="52"/>
      <c r="C53" s="49"/>
      <c r="D53" s="52"/>
      <c r="E53" s="10" t="s">
        <v>1</v>
      </c>
      <c r="F53" s="14">
        <f t="shared" si="28"/>
        <v>0</v>
      </c>
      <c r="G53" s="19">
        <v>0</v>
      </c>
      <c r="H53" s="19">
        <v>0</v>
      </c>
      <c r="I53" s="19">
        <v>0</v>
      </c>
      <c r="J53" s="43"/>
      <c r="K53" s="82"/>
    </row>
    <row r="54" spans="1:11" ht="66.75" customHeight="1" x14ac:dyDescent="0.25">
      <c r="A54" s="127"/>
      <c r="B54" s="53"/>
      <c r="C54" s="50"/>
      <c r="D54" s="53"/>
      <c r="E54" s="11" t="s">
        <v>4</v>
      </c>
      <c r="F54" s="20">
        <f t="shared" si="28"/>
        <v>0</v>
      </c>
      <c r="G54" s="21">
        <v>0</v>
      </c>
      <c r="H54" s="21">
        <v>0</v>
      </c>
      <c r="I54" s="21">
        <v>0</v>
      </c>
      <c r="J54" s="44"/>
      <c r="K54" s="82"/>
    </row>
    <row r="55" spans="1:11" x14ac:dyDescent="0.25">
      <c r="A55" s="64">
        <v>2</v>
      </c>
      <c r="B55" s="92">
        <v>2</v>
      </c>
      <c r="C55" s="57" t="s">
        <v>43</v>
      </c>
      <c r="D55" s="74" t="s">
        <v>5</v>
      </c>
      <c r="E55" s="4" t="s">
        <v>10</v>
      </c>
      <c r="F55" s="14">
        <f>SUM(G55:I55)</f>
        <v>63316390.590000004</v>
      </c>
      <c r="G55" s="14">
        <f>SUM(G56:G59)</f>
        <v>21105463.530000001</v>
      </c>
      <c r="H55" s="14">
        <f t="shared" ref="H55:I55" si="30">SUM(H56:H59)</f>
        <v>21105463.530000001</v>
      </c>
      <c r="I55" s="14">
        <f t="shared" si="30"/>
        <v>21105463.530000001</v>
      </c>
      <c r="J55" s="95" t="s">
        <v>76</v>
      </c>
      <c r="K55" s="98" t="s">
        <v>71</v>
      </c>
    </row>
    <row r="56" spans="1:11" x14ac:dyDescent="0.25">
      <c r="A56" s="65"/>
      <c r="B56" s="73"/>
      <c r="C56" s="94"/>
      <c r="D56" s="74"/>
      <c r="E56" s="5" t="s">
        <v>3</v>
      </c>
      <c r="F56" s="14">
        <f t="shared" ref="F56:F59" si="31">SUM(G56:I56)</f>
        <v>0</v>
      </c>
      <c r="G56" s="14">
        <f>G61+G66+G71+G76+G81+G91+G96+G101+G106</f>
        <v>0</v>
      </c>
      <c r="H56" s="14">
        <f t="shared" ref="H56:I56" si="32">H61+H66+H71+H76+H81+H91+H96+H101+H106</f>
        <v>0</v>
      </c>
      <c r="I56" s="14">
        <f t="shared" si="32"/>
        <v>0</v>
      </c>
      <c r="J56" s="96"/>
      <c r="K56" s="99"/>
    </row>
    <row r="57" spans="1:11" x14ac:dyDescent="0.25">
      <c r="A57" s="65"/>
      <c r="B57" s="73"/>
      <c r="C57" s="94"/>
      <c r="D57" s="74"/>
      <c r="E57" s="5" t="s">
        <v>2</v>
      </c>
      <c r="F57" s="14">
        <f t="shared" si="31"/>
        <v>38522780.400000006</v>
      </c>
      <c r="G57" s="14">
        <f t="shared" ref="G57:G59" si="33">G62+G67+G72+G77+G82+G92+G97+G102+G107</f>
        <v>12840926.800000001</v>
      </c>
      <c r="H57" s="14">
        <f t="shared" ref="H57:I57" si="34">H62+H67+H72+H77+H82+H92+H97+H102+H107</f>
        <v>12840926.800000001</v>
      </c>
      <c r="I57" s="14">
        <f t="shared" si="34"/>
        <v>12840926.800000001</v>
      </c>
      <c r="J57" s="96"/>
      <c r="K57" s="99"/>
    </row>
    <row r="58" spans="1:11" x14ac:dyDescent="0.25">
      <c r="A58" s="65"/>
      <c r="B58" s="73"/>
      <c r="C58" s="94"/>
      <c r="D58" s="74"/>
      <c r="E58" s="5" t="s">
        <v>1</v>
      </c>
      <c r="F58" s="14">
        <f t="shared" si="31"/>
        <v>24793610.190000001</v>
      </c>
      <c r="G58" s="14">
        <f t="shared" si="33"/>
        <v>8264536.7300000004</v>
      </c>
      <c r="H58" s="14">
        <f t="shared" ref="H58:I58" si="35">H63+H68+H73+H78+H83+H93+H98+H103+H108</f>
        <v>8264536.7300000004</v>
      </c>
      <c r="I58" s="14">
        <f t="shared" si="35"/>
        <v>8264536.7300000004</v>
      </c>
      <c r="J58" s="96"/>
      <c r="K58" s="99"/>
    </row>
    <row r="59" spans="1:11" ht="45.75" customHeight="1" x14ac:dyDescent="0.25">
      <c r="A59" s="66"/>
      <c r="B59" s="93"/>
      <c r="C59" s="58"/>
      <c r="D59" s="74"/>
      <c r="E59" s="6" t="s">
        <v>4</v>
      </c>
      <c r="F59" s="20">
        <f t="shared" si="31"/>
        <v>0</v>
      </c>
      <c r="G59" s="20">
        <f t="shared" si="33"/>
        <v>0</v>
      </c>
      <c r="H59" s="20">
        <f t="shared" ref="H59:I59" si="36">H64+H69+H74+H79+H84+H94+H99+H104+H109</f>
        <v>0</v>
      </c>
      <c r="I59" s="20">
        <f t="shared" si="36"/>
        <v>0</v>
      </c>
      <c r="J59" s="97"/>
      <c r="K59" s="100"/>
    </row>
    <row r="60" spans="1:11" ht="20.25" customHeight="1" x14ac:dyDescent="0.25">
      <c r="A60" s="125" t="s">
        <v>8</v>
      </c>
      <c r="B60" s="51" t="s">
        <v>8</v>
      </c>
      <c r="C60" s="48" t="s">
        <v>54</v>
      </c>
      <c r="D60" s="51" t="s">
        <v>84</v>
      </c>
      <c r="E60" s="9" t="s">
        <v>10</v>
      </c>
      <c r="F60" s="14">
        <f t="shared" ref="F60:F64" si="37">SUM(G60:I60)</f>
        <v>13370352.359999999</v>
      </c>
      <c r="G60" s="14">
        <f t="shared" ref="G60:I60" si="38">SUM(G61:G64)</f>
        <v>4456784.12</v>
      </c>
      <c r="H60" s="14">
        <f t="shared" si="38"/>
        <v>4456784.12</v>
      </c>
      <c r="I60" s="14">
        <f t="shared" si="38"/>
        <v>4456784.12</v>
      </c>
      <c r="J60" s="45" t="s">
        <v>96</v>
      </c>
      <c r="K60" s="104" t="s">
        <v>61</v>
      </c>
    </row>
    <row r="61" spans="1:11" x14ac:dyDescent="0.25">
      <c r="A61" s="126"/>
      <c r="B61" s="52"/>
      <c r="C61" s="49"/>
      <c r="D61" s="52"/>
      <c r="E61" s="10" t="s">
        <v>3</v>
      </c>
      <c r="F61" s="14">
        <f t="shared" si="37"/>
        <v>0</v>
      </c>
      <c r="G61" s="19">
        <v>0</v>
      </c>
      <c r="H61" s="19">
        <v>0</v>
      </c>
      <c r="I61" s="19">
        <v>0</v>
      </c>
      <c r="J61" s="46"/>
      <c r="K61" s="104"/>
    </row>
    <row r="62" spans="1:11" x14ac:dyDescent="0.25">
      <c r="A62" s="126"/>
      <c r="B62" s="52"/>
      <c r="C62" s="49"/>
      <c r="D62" s="52"/>
      <c r="E62" s="10" t="s">
        <v>2</v>
      </c>
      <c r="F62" s="14">
        <f t="shared" si="37"/>
        <v>0</v>
      </c>
      <c r="G62" s="19">
        <v>0</v>
      </c>
      <c r="H62" s="19">
        <v>0</v>
      </c>
      <c r="I62" s="19">
        <v>0</v>
      </c>
      <c r="J62" s="46"/>
      <c r="K62" s="104"/>
    </row>
    <row r="63" spans="1:11" x14ac:dyDescent="0.25">
      <c r="A63" s="126"/>
      <c r="B63" s="52"/>
      <c r="C63" s="49"/>
      <c r="D63" s="52"/>
      <c r="E63" s="10" t="s">
        <v>1</v>
      </c>
      <c r="F63" s="14">
        <f t="shared" si="37"/>
        <v>13370352.359999999</v>
      </c>
      <c r="G63" s="19">
        <v>4456784.12</v>
      </c>
      <c r="H63" s="19">
        <v>4456784.12</v>
      </c>
      <c r="I63" s="19">
        <v>4456784.12</v>
      </c>
      <c r="J63" s="46"/>
      <c r="K63" s="104"/>
    </row>
    <row r="64" spans="1:11" ht="126" customHeight="1" x14ac:dyDescent="0.25">
      <c r="A64" s="127"/>
      <c r="B64" s="53"/>
      <c r="C64" s="50"/>
      <c r="D64" s="53"/>
      <c r="E64" s="11" t="s">
        <v>4</v>
      </c>
      <c r="F64" s="20">
        <f t="shared" si="37"/>
        <v>0</v>
      </c>
      <c r="G64" s="21">
        <v>0</v>
      </c>
      <c r="H64" s="21">
        <v>0</v>
      </c>
      <c r="I64" s="21">
        <v>0</v>
      </c>
      <c r="J64" s="47"/>
      <c r="K64" s="104"/>
    </row>
    <row r="65" spans="1:11" ht="15.75" customHeight="1" x14ac:dyDescent="0.25">
      <c r="A65" s="125" t="s">
        <v>32</v>
      </c>
      <c r="B65" s="51" t="s">
        <v>32</v>
      </c>
      <c r="C65" s="48" t="s">
        <v>55</v>
      </c>
      <c r="D65" s="51" t="s">
        <v>84</v>
      </c>
      <c r="E65" s="9" t="s">
        <v>10</v>
      </c>
      <c r="F65" s="14">
        <f t="shared" ref="F65:F84" si="39">SUM(G65:I65)</f>
        <v>4646309.4000000004</v>
      </c>
      <c r="G65" s="14">
        <f t="shared" ref="G65:I65" si="40">SUM(G66:G69)</f>
        <v>1548769.8</v>
      </c>
      <c r="H65" s="14">
        <f t="shared" si="40"/>
        <v>1548769.8</v>
      </c>
      <c r="I65" s="14">
        <f t="shared" si="40"/>
        <v>1548769.8</v>
      </c>
      <c r="J65" s="36" t="s">
        <v>97</v>
      </c>
      <c r="K65" s="108" t="s">
        <v>22</v>
      </c>
    </row>
    <row r="66" spans="1:11" ht="15.75" customHeight="1" x14ac:dyDescent="0.25">
      <c r="A66" s="126"/>
      <c r="B66" s="52"/>
      <c r="C66" s="49"/>
      <c r="D66" s="52"/>
      <c r="E66" s="10" t="s">
        <v>3</v>
      </c>
      <c r="F66" s="14">
        <f t="shared" si="39"/>
        <v>0</v>
      </c>
      <c r="G66" s="19">
        <v>0</v>
      </c>
      <c r="H66" s="19">
        <v>0</v>
      </c>
      <c r="I66" s="19">
        <v>0</v>
      </c>
      <c r="J66" s="37"/>
      <c r="K66" s="104"/>
    </row>
    <row r="67" spans="1:11" ht="15.75" customHeight="1" x14ac:dyDescent="0.25">
      <c r="A67" s="126"/>
      <c r="B67" s="52"/>
      <c r="C67" s="49"/>
      <c r="D67" s="52"/>
      <c r="E67" s="10" t="s">
        <v>2</v>
      </c>
      <c r="F67" s="14">
        <f t="shared" si="39"/>
        <v>4646309.4000000004</v>
      </c>
      <c r="G67" s="19">
        <v>1548769.8</v>
      </c>
      <c r="H67" s="19">
        <v>1548769.8</v>
      </c>
      <c r="I67" s="19">
        <v>1548769.8</v>
      </c>
      <c r="J67" s="37"/>
      <c r="K67" s="104"/>
    </row>
    <row r="68" spans="1:11" ht="18" customHeight="1" x14ac:dyDescent="0.25">
      <c r="A68" s="126"/>
      <c r="B68" s="52"/>
      <c r="C68" s="49"/>
      <c r="D68" s="52"/>
      <c r="E68" s="10" t="s">
        <v>1</v>
      </c>
      <c r="F68" s="14">
        <f t="shared" si="39"/>
        <v>0</v>
      </c>
      <c r="G68" s="19">
        <v>0</v>
      </c>
      <c r="H68" s="19">
        <v>0</v>
      </c>
      <c r="I68" s="19">
        <v>0</v>
      </c>
      <c r="J68" s="37"/>
      <c r="K68" s="104"/>
    </row>
    <row r="69" spans="1:11" ht="22.5" customHeight="1" x14ac:dyDescent="0.25">
      <c r="A69" s="127"/>
      <c r="B69" s="53"/>
      <c r="C69" s="50"/>
      <c r="D69" s="53"/>
      <c r="E69" s="10" t="s">
        <v>4</v>
      </c>
      <c r="F69" s="14">
        <f t="shared" si="39"/>
        <v>0</v>
      </c>
      <c r="G69" s="19">
        <v>0</v>
      </c>
      <c r="H69" s="19">
        <v>0</v>
      </c>
      <c r="I69" s="19">
        <v>0</v>
      </c>
      <c r="J69" s="38"/>
      <c r="K69" s="104"/>
    </row>
    <row r="70" spans="1:11" ht="15.75" customHeight="1" x14ac:dyDescent="0.25">
      <c r="A70" s="125" t="s">
        <v>33</v>
      </c>
      <c r="B70" s="51" t="s">
        <v>33</v>
      </c>
      <c r="C70" s="48" t="s">
        <v>58</v>
      </c>
      <c r="D70" s="51" t="s">
        <v>84</v>
      </c>
      <c r="E70" s="9" t="s">
        <v>10</v>
      </c>
      <c r="F70" s="14">
        <f t="shared" si="39"/>
        <v>18000</v>
      </c>
      <c r="G70" s="14">
        <f t="shared" ref="G70:I70" si="41">SUM(G71:G74)</f>
        <v>6000</v>
      </c>
      <c r="H70" s="14">
        <f t="shared" si="41"/>
        <v>6000</v>
      </c>
      <c r="I70" s="14">
        <f t="shared" si="41"/>
        <v>6000</v>
      </c>
      <c r="J70" s="36" t="s">
        <v>98</v>
      </c>
      <c r="K70" s="108" t="s">
        <v>20</v>
      </c>
    </row>
    <row r="71" spans="1:11" ht="15.75" customHeight="1" x14ac:dyDescent="0.25">
      <c r="A71" s="126"/>
      <c r="B71" s="52"/>
      <c r="C71" s="49"/>
      <c r="D71" s="52"/>
      <c r="E71" s="10" t="s">
        <v>3</v>
      </c>
      <c r="F71" s="14">
        <f t="shared" si="39"/>
        <v>0</v>
      </c>
      <c r="G71" s="19">
        <v>0</v>
      </c>
      <c r="H71" s="19">
        <v>0</v>
      </c>
      <c r="I71" s="19">
        <v>0</v>
      </c>
      <c r="J71" s="37"/>
      <c r="K71" s="104"/>
    </row>
    <row r="72" spans="1:11" ht="15.75" customHeight="1" x14ac:dyDescent="0.25">
      <c r="A72" s="126"/>
      <c r="B72" s="52"/>
      <c r="C72" s="49"/>
      <c r="D72" s="52"/>
      <c r="E72" s="10" t="s">
        <v>2</v>
      </c>
      <c r="F72" s="14">
        <f t="shared" si="39"/>
        <v>18000</v>
      </c>
      <c r="G72" s="19">
        <v>6000</v>
      </c>
      <c r="H72" s="19">
        <v>6000</v>
      </c>
      <c r="I72" s="19">
        <v>6000</v>
      </c>
      <c r="J72" s="37"/>
      <c r="K72" s="104"/>
    </row>
    <row r="73" spans="1:11" ht="15.75" customHeight="1" x14ac:dyDescent="0.25">
      <c r="A73" s="126"/>
      <c r="B73" s="52"/>
      <c r="C73" s="49"/>
      <c r="D73" s="52"/>
      <c r="E73" s="10" t="s">
        <v>1</v>
      </c>
      <c r="F73" s="14">
        <f t="shared" si="39"/>
        <v>0</v>
      </c>
      <c r="G73" s="19">
        <v>0</v>
      </c>
      <c r="H73" s="19">
        <v>0</v>
      </c>
      <c r="I73" s="19">
        <v>0</v>
      </c>
      <c r="J73" s="37"/>
      <c r="K73" s="104"/>
    </row>
    <row r="74" spans="1:11" ht="27.75" customHeight="1" x14ac:dyDescent="0.25">
      <c r="A74" s="127"/>
      <c r="B74" s="53"/>
      <c r="C74" s="50"/>
      <c r="D74" s="53"/>
      <c r="E74" s="11" t="s">
        <v>4</v>
      </c>
      <c r="F74" s="20">
        <f t="shared" si="39"/>
        <v>0</v>
      </c>
      <c r="G74" s="21">
        <v>0</v>
      </c>
      <c r="H74" s="21">
        <v>0</v>
      </c>
      <c r="I74" s="21">
        <v>0</v>
      </c>
      <c r="J74" s="38"/>
      <c r="K74" s="104"/>
    </row>
    <row r="75" spans="1:11" ht="15.75" customHeight="1" x14ac:dyDescent="0.25">
      <c r="A75" s="125" t="s">
        <v>34</v>
      </c>
      <c r="B75" s="51" t="s">
        <v>34</v>
      </c>
      <c r="C75" s="48" t="s">
        <v>56</v>
      </c>
      <c r="D75" s="51" t="s">
        <v>84</v>
      </c>
      <c r="E75" s="9" t="s">
        <v>10</v>
      </c>
      <c r="F75" s="14">
        <f t="shared" si="39"/>
        <v>11196670.5</v>
      </c>
      <c r="G75" s="14">
        <f t="shared" ref="G75:I75" si="42">SUM(G76:G79)</f>
        <v>3732223.5</v>
      </c>
      <c r="H75" s="14">
        <f t="shared" si="42"/>
        <v>3732223.5</v>
      </c>
      <c r="I75" s="14">
        <f t="shared" si="42"/>
        <v>3732223.5</v>
      </c>
      <c r="J75" s="28" t="s">
        <v>99</v>
      </c>
      <c r="K75" s="108" t="s">
        <v>23</v>
      </c>
    </row>
    <row r="76" spans="1:11" ht="15.75" customHeight="1" x14ac:dyDescent="0.25">
      <c r="A76" s="126"/>
      <c r="B76" s="52"/>
      <c r="C76" s="49"/>
      <c r="D76" s="52"/>
      <c r="E76" s="10" t="s">
        <v>3</v>
      </c>
      <c r="F76" s="14">
        <f t="shared" si="39"/>
        <v>0</v>
      </c>
      <c r="G76" s="19">
        <v>0</v>
      </c>
      <c r="H76" s="19">
        <v>0</v>
      </c>
      <c r="I76" s="19">
        <v>0</v>
      </c>
      <c r="J76" s="29"/>
      <c r="K76" s="104"/>
    </row>
    <row r="77" spans="1:11" ht="14.25" customHeight="1" x14ac:dyDescent="0.25">
      <c r="A77" s="126"/>
      <c r="B77" s="52"/>
      <c r="C77" s="49"/>
      <c r="D77" s="52"/>
      <c r="E77" s="10" t="s">
        <v>2</v>
      </c>
      <c r="F77" s="14">
        <f t="shared" si="39"/>
        <v>0</v>
      </c>
      <c r="G77" s="19">
        <v>0</v>
      </c>
      <c r="H77" s="19">
        <v>0</v>
      </c>
      <c r="I77" s="19">
        <v>0</v>
      </c>
      <c r="J77" s="29"/>
      <c r="K77" s="104"/>
    </row>
    <row r="78" spans="1:11" ht="15.75" customHeight="1" x14ac:dyDescent="0.25">
      <c r="A78" s="126"/>
      <c r="B78" s="52"/>
      <c r="C78" s="49"/>
      <c r="D78" s="52"/>
      <c r="E78" s="10" t="s">
        <v>1</v>
      </c>
      <c r="F78" s="14">
        <f t="shared" si="39"/>
        <v>11196670.5</v>
      </c>
      <c r="G78" s="19">
        <v>3732223.5</v>
      </c>
      <c r="H78" s="19">
        <v>3732223.5</v>
      </c>
      <c r="I78" s="19">
        <v>3732223.5</v>
      </c>
      <c r="J78" s="29"/>
      <c r="K78" s="104"/>
    </row>
    <row r="79" spans="1:11" ht="24.75" customHeight="1" x14ac:dyDescent="0.25">
      <c r="A79" s="127"/>
      <c r="B79" s="53"/>
      <c r="C79" s="50"/>
      <c r="D79" s="53"/>
      <c r="E79" s="10" t="s">
        <v>4</v>
      </c>
      <c r="F79" s="14">
        <f t="shared" si="39"/>
        <v>0</v>
      </c>
      <c r="G79" s="19">
        <v>0</v>
      </c>
      <c r="H79" s="19">
        <v>0</v>
      </c>
      <c r="I79" s="19">
        <v>0</v>
      </c>
      <c r="J79" s="30"/>
      <c r="K79" s="104"/>
    </row>
    <row r="80" spans="1:11" ht="15.75" customHeight="1" x14ac:dyDescent="0.25">
      <c r="A80" s="125" t="s">
        <v>35</v>
      </c>
      <c r="B80" s="51" t="s">
        <v>35</v>
      </c>
      <c r="C80" s="48" t="s">
        <v>57</v>
      </c>
      <c r="D80" s="51" t="s">
        <v>84</v>
      </c>
      <c r="E80" s="9" t="s">
        <v>10</v>
      </c>
      <c r="F80" s="14">
        <f t="shared" si="39"/>
        <v>226587.33000000002</v>
      </c>
      <c r="G80" s="14">
        <f t="shared" ref="G80:I80" si="43">SUM(G81:G84)</f>
        <v>75529.11</v>
      </c>
      <c r="H80" s="14">
        <f t="shared" si="43"/>
        <v>75529.11</v>
      </c>
      <c r="I80" s="14">
        <f t="shared" si="43"/>
        <v>75529.11</v>
      </c>
      <c r="J80" s="28" t="s">
        <v>100</v>
      </c>
      <c r="K80" s="108" t="s">
        <v>20</v>
      </c>
    </row>
    <row r="81" spans="1:11" ht="15.75" customHeight="1" x14ac:dyDescent="0.25">
      <c r="A81" s="126"/>
      <c r="B81" s="52"/>
      <c r="C81" s="49"/>
      <c r="D81" s="52"/>
      <c r="E81" s="10" t="s">
        <v>3</v>
      </c>
      <c r="F81" s="14">
        <f t="shared" si="39"/>
        <v>0</v>
      </c>
      <c r="G81" s="19">
        <v>0</v>
      </c>
      <c r="H81" s="19">
        <v>0</v>
      </c>
      <c r="I81" s="19">
        <v>0</v>
      </c>
      <c r="J81" s="29"/>
      <c r="K81" s="104"/>
    </row>
    <row r="82" spans="1:11" ht="15.75" customHeight="1" x14ac:dyDescent="0.25">
      <c r="A82" s="126"/>
      <c r="B82" s="52"/>
      <c r="C82" s="49"/>
      <c r="D82" s="52"/>
      <c r="E82" s="10" t="s">
        <v>2</v>
      </c>
      <c r="F82" s="14">
        <f t="shared" si="39"/>
        <v>0</v>
      </c>
      <c r="G82" s="19">
        <v>0</v>
      </c>
      <c r="H82" s="19">
        <v>0</v>
      </c>
      <c r="I82" s="19">
        <v>0</v>
      </c>
      <c r="J82" s="29"/>
      <c r="K82" s="104"/>
    </row>
    <row r="83" spans="1:11" ht="15.75" customHeight="1" x14ac:dyDescent="0.25">
      <c r="A83" s="126"/>
      <c r="B83" s="52"/>
      <c r="C83" s="49"/>
      <c r="D83" s="52"/>
      <c r="E83" s="10" t="s">
        <v>1</v>
      </c>
      <c r="F83" s="14">
        <f t="shared" si="39"/>
        <v>226587.33000000002</v>
      </c>
      <c r="G83" s="19">
        <v>75529.11</v>
      </c>
      <c r="H83" s="19">
        <v>75529.11</v>
      </c>
      <c r="I83" s="19">
        <v>75529.11</v>
      </c>
      <c r="J83" s="29"/>
      <c r="K83" s="104"/>
    </row>
    <row r="84" spans="1:11" ht="15.75" customHeight="1" x14ac:dyDescent="0.25">
      <c r="A84" s="127"/>
      <c r="B84" s="53"/>
      <c r="C84" s="50"/>
      <c r="D84" s="53"/>
      <c r="E84" s="10" t="s">
        <v>4</v>
      </c>
      <c r="F84" s="14">
        <f t="shared" si="39"/>
        <v>0</v>
      </c>
      <c r="G84" s="19">
        <v>0</v>
      </c>
      <c r="H84" s="19">
        <v>0</v>
      </c>
      <c r="I84" s="19">
        <v>0</v>
      </c>
      <c r="J84" s="30"/>
      <c r="K84" s="104"/>
    </row>
    <row r="85" spans="1:11" ht="15.75" hidden="1" customHeight="1" x14ac:dyDescent="0.25">
      <c r="A85" s="26"/>
      <c r="B85" s="105"/>
      <c r="C85" s="48"/>
      <c r="D85" s="51"/>
      <c r="E85" s="9"/>
      <c r="F85" s="14"/>
      <c r="G85" s="14"/>
      <c r="H85" s="14"/>
      <c r="I85" s="14"/>
      <c r="J85" s="27"/>
      <c r="K85" s="108"/>
    </row>
    <row r="86" spans="1:11" ht="15.75" hidden="1" customHeight="1" x14ac:dyDescent="0.25">
      <c r="A86" s="26"/>
      <c r="B86" s="106"/>
      <c r="C86" s="49"/>
      <c r="D86" s="52"/>
      <c r="E86" s="10"/>
      <c r="F86" s="14"/>
      <c r="G86" s="19"/>
      <c r="H86" s="19"/>
      <c r="I86" s="19"/>
      <c r="J86" s="27"/>
      <c r="K86" s="104"/>
    </row>
    <row r="87" spans="1:11" ht="15.75" hidden="1" customHeight="1" x14ac:dyDescent="0.25">
      <c r="A87" s="26"/>
      <c r="B87" s="106"/>
      <c r="C87" s="49"/>
      <c r="D87" s="52"/>
      <c r="E87" s="10"/>
      <c r="F87" s="14"/>
      <c r="G87" s="19"/>
      <c r="H87" s="19"/>
      <c r="I87" s="19"/>
      <c r="J87" s="27"/>
      <c r="K87" s="104"/>
    </row>
    <row r="88" spans="1:11" ht="15.75" hidden="1" customHeight="1" x14ac:dyDescent="0.25">
      <c r="A88" s="26"/>
      <c r="B88" s="106"/>
      <c r="C88" s="49"/>
      <c r="D88" s="52"/>
      <c r="E88" s="10"/>
      <c r="F88" s="14"/>
      <c r="G88" s="19"/>
      <c r="H88" s="19"/>
      <c r="I88" s="19"/>
      <c r="J88" s="27"/>
      <c r="K88" s="104"/>
    </row>
    <row r="89" spans="1:11" ht="12" hidden="1" customHeight="1" x14ac:dyDescent="0.25">
      <c r="A89" s="26"/>
      <c r="B89" s="107"/>
      <c r="C89" s="50"/>
      <c r="D89" s="53"/>
      <c r="E89" s="10"/>
      <c r="F89" s="14"/>
      <c r="G89" s="19"/>
      <c r="H89" s="19"/>
      <c r="I89" s="19"/>
      <c r="J89" s="27"/>
      <c r="K89" s="104"/>
    </row>
    <row r="90" spans="1:11" ht="16.5" customHeight="1" x14ac:dyDescent="0.25">
      <c r="A90" s="125" t="s">
        <v>36</v>
      </c>
      <c r="B90" s="51" t="s">
        <v>36</v>
      </c>
      <c r="C90" s="48" t="s">
        <v>59</v>
      </c>
      <c r="D90" s="51" t="s">
        <v>84</v>
      </c>
      <c r="E90" s="9" t="s">
        <v>10</v>
      </c>
      <c r="F90" s="14">
        <f t="shared" ref="F90:F94" si="44">SUM(G90:I90)</f>
        <v>9113706</v>
      </c>
      <c r="G90" s="14">
        <f t="shared" ref="G90:I90" si="45">SUM(G91:G94)</f>
        <v>3037902</v>
      </c>
      <c r="H90" s="14">
        <f t="shared" si="45"/>
        <v>3037902</v>
      </c>
      <c r="I90" s="14">
        <f t="shared" si="45"/>
        <v>3037902</v>
      </c>
      <c r="J90" s="29" t="s">
        <v>101</v>
      </c>
      <c r="K90" s="81" t="s">
        <v>60</v>
      </c>
    </row>
    <row r="91" spans="1:11" ht="15.75" customHeight="1" x14ac:dyDescent="0.25">
      <c r="A91" s="126"/>
      <c r="B91" s="52"/>
      <c r="C91" s="49"/>
      <c r="D91" s="52"/>
      <c r="E91" s="10" t="s">
        <v>3</v>
      </c>
      <c r="F91" s="14">
        <f t="shared" si="44"/>
        <v>0</v>
      </c>
      <c r="G91" s="19">
        <v>0</v>
      </c>
      <c r="H91" s="19">
        <v>0</v>
      </c>
      <c r="I91" s="19">
        <v>0</v>
      </c>
      <c r="J91" s="29"/>
      <c r="K91" s="82"/>
    </row>
    <row r="92" spans="1:11" ht="15.75" customHeight="1" x14ac:dyDescent="0.25">
      <c r="A92" s="126"/>
      <c r="B92" s="52"/>
      <c r="C92" s="49"/>
      <c r="D92" s="52"/>
      <c r="E92" s="10" t="s">
        <v>2</v>
      </c>
      <c r="F92" s="14">
        <f t="shared" si="44"/>
        <v>9113706</v>
      </c>
      <c r="G92" s="19">
        <v>3037902</v>
      </c>
      <c r="H92" s="19">
        <v>3037902</v>
      </c>
      <c r="I92" s="19">
        <v>3037902</v>
      </c>
      <c r="J92" s="29"/>
      <c r="K92" s="82"/>
    </row>
    <row r="93" spans="1:11" ht="15.75" customHeight="1" x14ac:dyDescent="0.25">
      <c r="A93" s="126"/>
      <c r="B93" s="52"/>
      <c r="C93" s="49"/>
      <c r="D93" s="52"/>
      <c r="E93" s="10" t="s">
        <v>1</v>
      </c>
      <c r="F93" s="14">
        <f t="shared" si="44"/>
        <v>0</v>
      </c>
      <c r="G93" s="19">
        <v>0</v>
      </c>
      <c r="H93" s="19">
        <v>0</v>
      </c>
      <c r="I93" s="19">
        <v>0</v>
      </c>
      <c r="J93" s="29"/>
      <c r="K93" s="82"/>
    </row>
    <row r="94" spans="1:11" ht="15.75" customHeight="1" x14ac:dyDescent="0.25">
      <c r="A94" s="127"/>
      <c r="B94" s="53"/>
      <c r="C94" s="50"/>
      <c r="D94" s="52"/>
      <c r="E94" s="10" t="s">
        <v>4</v>
      </c>
      <c r="F94" s="14">
        <f t="shared" si="44"/>
        <v>0</v>
      </c>
      <c r="G94" s="19">
        <v>0</v>
      </c>
      <c r="H94" s="19">
        <v>0</v>
      </c>
      <c r="I94" s="19">
        <v>0</v>
      </c>
      <c r="J94" s="30"/>
      <c r="K94" s="82"/>
    </row>
    <row r="95" spans="1:11" ht="15.75" customHeight="1" x14ac:dyDescent="0.25">
      <c r="A95" s="125" t="s">
        <v>37</v>
      </c>
      <c r="B95" s="51" t="s">
        <v>37</v>
      </c>
      <c r="C95" s="49" t="s">
        <v>62</v>
      </c>
      <c r="D95" s="51" t="s">
        <v>84</v>
      </c>
      <c r="E95" s="9" t="s">
        <v>10</v>
      </c>
      <c r="F95" s="14">
        <f t="shared" ref="F95:F99" si="46">SUM(G95:I95)</f>
        <v>22784265</v>
      </c>
      <c r="G95" s="14">
        <f t="shared" ref="G95:I95" si="47">SUM(G96:G99)</f>
        <v>7594755</v>
      </c>
      <c r="H95" s="14">
        <f t="shared" si="47"/>
        <v>7594755</v>
      </c>
      <c r="I95" s="14">
        <f t="shared" si="47"/>
        <v>7594755</v>
      </c>
      <c r="J95" s="28" t="s">
        <v>102</v>
      </c>
      <c r="K95" s="81" t="s">
        <v>38</v>
      </c>
    </row>
    <row r="96" spans="1:11" x14ac:dyDescent="0.25">
      <c r="A96" s="126"/>
      <c r="B96" s="52"/>
      <c r="C96" s="49"/>
      <c r="D96" s="52"/>
      <c r="E96" s="10" t="s">
        <v>3</v>
      </c>
      <c r="F96" s="14">
        <f t="shared" si="46"/>
        <v>0</v>
      </c>
      <c r="G96" s="19">
        <v>0</v>
      </c>
      <c r="H96" s="19">
        <v>0</v>
      </c>
      <c r="I96" s="19">
        <v>0</v>
      </c>
      <c r="J96" s="29"/>
      <c r="K96" s="82"/>
    </row>
    <row r="97" spans="1:11" x14ac:dyDescent="0.25">
      <c r="A97" s="126"/>
      <c r="B97" s="52"/>
      <c r="C97" s="49"/>
      <c r="D97" s="52"/>
      <c r="E97" s="10" t="s">
        <v>2</v>
      </c>
      <c r="F97" s="14">
        <f t="shared" si="46"/>
        <v>22784265</v>
      </c>
      <c r="G97" s="19">
        <v>7594755</v>
      </c>
      <c r="H97" s="19">
        <v>7594755</v>
      </c>
      <c r="I97" s="19">
        <v>7594755</v>
      </c>
      <c r="J97" s="29"/>
      <c r="K97" s="82"/>
    </row>
    <row r="98" spans="1:11" x14ac:dyDescent="0.25">
      <c r="A98" s="126"/>
      <c r="B98" s="52"/>
      <c r="C98" s="49"/>
      <c r="D98" s="52"/>
      <c r="E98" s="10" t="s">
        <v>1</v>
      </c>
      <c r="F98" s="14">
        <f t="shared" si="46"/>
        <v>0</v>
      </c>
      <c r="G98" s="19">
        <v>0</v>
      </c>
      <c r="H98" s="19">
        <v>0</v>
      </c>
      <c r="I98" s="19">
        <v>0</v>
      </c>
      <c r="J98" s="29"/>
      <c r="K98" s="82"/>
    </row>
    <row r="99" spans="1:11" ht="21.75" customHeight="1" x14ac:dyDescent="0.25">
      <c r="A99" s="127"/>
      <c r="B99" s="53"/>
      <c r="C99" s="50"/>
      <c r="D99" s="53"/>
      <c r="E99" s="10" t="s">
        <v>4</v>
      </c>
      <c r="F99" s="14">
        <f t="shared" si="46"/>
        <v>0</v>
      </c>
      <c r="G99" s="19">
        <v>0</v>
      </c>
      <c r="H99" s="19">
        <v>0</v>
      </c>
      <c r="I99" s="19">
        <v>0</v>
      </c>
      <c r="J99" s="30"/>
      <c r="K99" s="82"/>
    </row>
    <row r="100" spans="1:11" x14ac:dyDescent="0.25">
      <c r="A100" s="125" t="s">
        <v>72</v>
      </c>
      <c r="B100" s="51" t="s">
        <v>72</v>
      </c>
      <c r="C100" s="48" t="s">
        <v>63</v>
      </c>
      <c r="D100" s="51" t="s">
        <v>84</v>
      </c>
      <c r="E100" s="9" t="s">
        <v>10</v>
      </c>
      <c r="F100" s="14">
        <f t="shared" ref="F100:F104" si="48">SUM(G100:I100)</f>
        <v>1960500</v>
      </c>
      <c r="G100" s="14">
        <f t="shared" ref="G100:I100" si="49">SUM(G101:G104)</f>
        <v>653500</v>
      </c>
      <c r="H100" s="14">
        <f t="shared" si="49"/>
        <v>653500</v>
      </c>
      <c r="I100" s="14">
        <f t="shared" si="49"/>
        <v>653500</v>
      </c>
      <c r="J100" s="28" t="s">
        <v>103</v>
      </c>
      <c r="K100" s="81" t="s">
        <v>40</v>
      </c>
    </row>
    <row r="101" spans="1:11" ht="15.75" customHeight="1" x14ac:dyDescent="0.25">
      <c r="A101" s="126"/>
      <c r="B101" s="52"/>
      <c r="C101" s="49"/>
      <c r="D101" s="52"/>
      <c r="E101" s="10" t="s">
        <v>3</v>
      </c>
      <c r="F101" s="14">
        <f t="shared" si="48"/>
        <v>0</v>
      </c>
      <c r="G101" s="19">
        <v>0</v>
      </c>
      <c r="H101" s="19">
        <v>0</v>
      </c>
      <c r="I101" s="19">
        <v>0</v>
      </c>
      <c r="J101" s="29"/>
      <c r="K101" s="82"/>
    </row>
    <row r="102" spans="1:11" ht="15.75" customHeight="1" x14ac:dyDescent="0.25">
      <c r="A102" s="126"/>
      <c r="B102" s="52"/>
      <c r="C102" s="49"/>
      <c r="D102" s="52"/>
      <c r="E102" s="10" t="s">
        <v>2</v>
      </c>
      <c r="F102" s="14">
        <f t="shared" si="48"/>
        <v>1960500</v>
      </c>
      <c r="G102" s="19">
        <v>653500</v>
      </c>
      <c r="H102" s="19">
        <v>653500</v>
      </c>
      <c r="I102" s="19">
        <v>653500</v>
      </c>
      <c r="J102" s="29"/>
      <c r="K102" s="82"/>
    </row>
    <row r="103" spans="1:11" ht="15.75" customHeight="1" x14ac:dyDescent="0.25">
      <c r="A103" s="126"/>
      <c r="B103" s="52"/>
      <c r="C103" s="49"/>
      <c r="D103" s="52"/>
      <c r="E103" s="10" t="s">
        <v>1</v>
      </c>
      <c r="F103" s="14">
        <f t="shared" si="48"/>
        <v>0</v>
      </c>
      <c r="G103" s="19">
        <v>0</v>
      </c>
      <c r="H103" s="19">
        <v>0</v>
      </c>
      <c r="I103" s="19">
        <v>0</v>
      </c>
      <c r="J103" s="29"/>
      <c r="K103" s="82"/>
    </row>
    <row r="104" spans="1:11" ht="17.25" customHeight="1" x14ac:dyDescent="0.25">
      <c r="A104" s="127"/>
      <c r="B104" s="53"/>
      <c r="C104" s="50"/>
      <c r="D104" s="52"/>
      <c r="E104" s="10" t="s">
        <v>4</v>
      </c>
      <c r="F104" s="14">
        <f t="shared" si="48"/>
        <v>0</v>
      </c>
      <c r="G104" s="19">
        <v>0</v>
      </c>
      <c r="H104" s="19">
        <v>0</v>
      </c>
      <c r="I104" s="19">
        <v>0</v>
      </c>
      <c r="J104" s="30"/>
      <c r="K104" s="82"/>
    </row>
    <row r="105" spans="1:11" ht="15.75" customHeight="1" x14ac:dyDescent="0.25">
      <c r="A105" s="125" t="s">
        <v>39</v>
      </c>
      <c r="B105" s="51" t="s">
        <v>39</v>
      </c>
      <c r="C105" s="49" t="s">
        <v>64</v>
      </c>
      <c r="D105" s="51" t="s">
        <v>84</v>
      </c>
      <c r="E105" s="9" t="s">
        <v>10</v>
      </c>
      <c r="F105" s="14">
        <f t="shared" ref="F105:F109" si="50">SUM(G105:I105)</f>
        <v>0</v>
      </c>
      <c r="G105" s="14">
        <f t="shared" ref="G105:I105" si="51">SUM(G106:G109)</f>
        <v>0</v>
      </c>
      <c r="H105" s="14">
        <f t="shared" si="51"/>
        <v>0</v>
      </c>
      <c r="I105" s="14">
        <f t="shared" si="51"/>
        <v>0</v>
      </c>
      <c r="J105" s="28" t="s">
        <v>104</v>
      </c>
      <c r="K105" s="81" t="s">
        <v>24</v>
      </c>
    </row>
    <row r="106" spans="1:11" ht="15.75" customHeight="1" x14ac:dyDescent="0.25">
      <c r="A106" s="126"/>
      <c r="B106" s="52"/>
      <c r="C106" s="49"/>
      <c r="D106" s="52"/>
      <c r="E106" s="10" t="s">
        <v>3</v>
      </c>
      <c r="F106" s="14">
        <f t="shared" si="50"/>
        <v>0</v>
      </c>
      <c r="G106" s="19">
        <v>0</v>
      </c>
      <c r="H106" s="19">
        <v>0</v>
      </c>
      <c r="I106" s="19">
        <v>0</v>
      </c>
      <c r="J106" s="29"/>
      <c r="K106" s="82"/>
    </row>
    <row r="107" spans="1:11" ht="15.75" customHeight="1" x14ac:dyDescent="0.25">
      <c r="A107" s="126"/>
      <c r="B107" s="52"/>
      <c r="C107" s="49"/>
      <c r="D107" s="52"/>
      <c r="E107" s="10" t="s">
        <v>2</v>
      </c>
      <c r="F107" s="14">
        <f t="shared" si="50"/>
        <v>0</v>
      </c>
      <c r="G107" s="19">
        <v>0</v>
      </c>
      <c r="H107" s="19">
        <v>0</v>
      </c>
      <c r="I107" s="19">
        <v>0</v>
      </c>
      <c r="J107" s="29"/>
      <c r="K107" s="82"/>
    </row>
    <row r="108" spans="1:11" ht="15.75" customHeight="1" x14ac:dyDescent="0.25">
      <c r="A108" s="126"/>
      <c r="B108" s="52"/>
      <c r="C108" s="49"/>
      <c r="D108" s="52"/>
      <c r="E108" s="10" t="s">
        <v>1</v>
      </c>
      <c r="F108" s="14">
        <f t="shared" si="50"/>
        <v>0</v>
      </c>
      <c r="G108" s="19">
        <v>0</v>
      </c>
      <c r="H108" s="19">
        <v>0</v>
      </c>
      <c r="I108" s="19">
        <v>0</v>
      </c>
      <c r="J108" s="29"/>
      <c r="K108" s="82"/>
    </row>
    <row r="109" spans="1:11" ht="15.75" customHeight="1" x14ac:dyDescent="0.25">
      <c r="A109" s="127"/>
      <c r="B109" s="53"/>
      <c r="C109" s="50"/>
      <c r="D109" s="52"/>
      <c r="E109" s="10" t="s">
        <v>4</v>
      </c>
      <c r="F109" s="14">
        <f t="shared" si="50"/>
        <v>0</v>
      </c>
      <c r="G109" s="19">
        <v>0</v>
      </c>
      <c r="H109" s="19">
        <v>0</v>
      </c>
      <c r="I109" s="19">
        <v>0</v>
      </c>
      <c r="J109" s="30"/>
      <c r="K109" s="82"/>
    </row>
    <row r="110" spans="1:11" ht="15.75" customHeight="1" x14ac:dyDescent="0.25">
      <c r="A110" s="64">
        <v>3</v>
      </c>
      <c r="B110" s="92">
        <v>3</v>
      </c>
      <c r="C110" s="118" t="s">
        <v>80</v>
      </c>
      <c r="D110" s="112" t="s">
        <v>84</v>
      </c>
      <c r="E110" s="4" t="s">
        <v>10</v>
      </c>
      <c r="F110" s="14">
        <f t="shared" ref="F110:F124" si="52">SUM(G110:I110)</f>
        <v>52155600</v>
      </c>
      <c r="G110" s="14">
        <f>SUM(G111:G114)</f>
        <v>17385200</v>
      </c>
      <c r="H110" s="14">
        <f t="shared" ref="H110:I110" si="53">SUM(H111:H114)</f>
        <v>17385200</v>
      </c>
      <c r="I110" s="14">
        <f t="shared" si="53"/>
        <v>17385200</v>
      </c>
      <c r="J110" s="45" t="s">
        <v>78</v>
      </c>
      <c r="K110" s="120" t="s">
        <v>73</v>
      </c>
    </row>
    <row r="111" spans="1:11" ht="15.75" customHeight="1" x14ac:dyDescent="0.25">
      <c r="A111" s="65"/>
      <c r="B111" s="73"/>
      <c r="C111" s="118"/>
      <c r="D111" s="113"/>
      <c r="E111" s="5" t="s">
        <v>3</v>
      </c>
      <c r="F111" s="14">
        <f t="shared" si="52"/>
        <v>50955600</v>
      </c>
      <c r="G111" s="14">
        <f>G121</f>
        <v>16985200</v>
      </c>
      <c r="H111" s="14">
        <f t="shared" ref="H111:I111" si="54">H121</f>
        <v>16985200</v>
      </c>
      <c r="I111" s="14">
        <f t="shared" si="54"/>
        <v>16985200</v>
      </c>
      <c r="J111" s="46"/>
      <c r="K111" s="75"/>
    </row>
    <row r="112" spans="1:11" ht="15.75" customHeight="1" x14ac:dyDescent="0.25">
      <c r="A112" s="65"/>
      <c r="B112" s="73"/>
      <c r="C112" s="118"/>
      <c r="D112" s="113"/>
      <c r="E112" s="5" t="s">
        <v>2</v>
      </c>
      <c r="F112" s="14">
        <f t="shared" si="52"/>
        <v>0</v>
      </c>
      <c r="G112" s="14">
        <f t="shared" ref="G112:I112" si="55">G122</f>
        <v>0</v>
      </c>
      <c r="H112" s="14">
        <f t="shared" si="55"/>
        <v>0</v>
      </c>
      <c r="I112" s="14">
        <f t="shared" si="55"/>
        <v>0</v>
      </c>
      <c r="J112" s="46"/>
      <c r="K112" s="75"/>
    </row>
    <row r="113" spans="1:11" ht="15.75" customHeight="1" x14ac:dyDescent="0.25">
      <c r="A113" s="65"/>
      <c r="B113" s="73"/>
      <c r="C113" s="118"/>
      <c r="D113" s="113"/>
      <c r="E113" s="5" t="s">
        <v>1</v>
      </c>
      <c r="F113" s="14">
        <f t="shared" si="52"/>
        <v>0</v>
      </c>
      <c r="G113" s="14">
        <f t="shared" ref="G113:I113" si="56">G123</f>
        <v>0</v>
      </c>
      <c r="H113" s="14">
        <f t="shared" si="56"/>
        <v>0</v>
      </c>
      <c r="I113" s="14">
        <f t="shared" si="56"/>
        <v>0</v>
      </c>
      <c r="J113" s="46"/>
      <c r="K113" s="75"/>
    </row>
    <row r="114" spans="1:11" ht="42.75" customHeight="1" x14ac:dyDescent="0.25">
      <c r="A114" s="66"/>
      <c r="B114" s="93"/>
      <c r="C114" s="119"/>
      <c r="D114" s="114"/>
      <c r="E114" s="6" t="s">
        <v>4</v>
      </c>
      <c r="F114" s="20">
        <f t="shared" si="52"/>
        <v>1200000</v>
      </c>
      <c r="G114" s="20">
        <f t="shared" ref="G114:I114" si="57">G124</f>
        <v>400000</v>
      </c>
      <c r="H114" s="20">
        <f t="shared" si="57"/>
        <v>400000</v>
      </c>
      <c r="I114" s="20">
        <f t="shared" si="57"/>
        <v>400000</v>
      </c>
      <c r="J114" s="47"/>
      <c r="K114" s="76"/>
    </row>
    <row r="115" spans="1:11" x14ac:dyDescent="0.25">
      <c r="A115" s="125" t="s">
        <v>9</v>
      </c>
      <c r="B115" s="52" t="s">
        <v>9</v>
      </c>
      <c r="C115" s="49" t="s">
        <v>65</v>
      </c>
      <c r="D115" s="109" t="s">
        <v>84</v>
      </c>
      <c r="E115" s="9" t="s">
        <v>10</v>
      </c>
      <c r="F115" s="14">
        <f t="shared" ref="F115:F119" si="58">SUM(G115:I115)</f>
        <v>0</v>
      </c>
      <c r="G115" s="14">
        <f t="shared" ref="G115:I115" si="59">SUM(G116:G119)</f>
        <v>0</v>
      </c>
      <c r="H115" s="14">
        <f t="shared" si="59"/>
        <v>0</v>
      </c>
      <c r="I115" s="14">
        <f t="shared" si="59"/>
        <v>0</v>
      </c>
      <c r="J115" s="101"/>
      <c r="K115" s="104" t="s">
        <v>21</v>
      </c>
    </row>
    <row r="116" spans="1:11" x14ac:dyDescent="0.25">
      <c r="A116" s="126"/>
      <c r="B116" s="52"/>
      <c r="C116" s="49"/>
      <c r="D116" s="109"/>
      <c r="E116" s="10" t="s">
        <v>3</v>
      </c>
      <c r="F116" s="14">
        <f t="shared" si="58"/>
        <v>0</v>
      </c>
      <c r="G116" s="18">
        <v>0</v>
      </c>
      <c r="H116" s="18">
        <v>0</v>
      </c>
      <c r="I116" s="18">
        <v>0</v>
      </c>
      <c r="J116" s="102"/>
      <c r="K116" s="104"/>
    </row>
    <row r="117" spans="1:11" x14ac:dyDescent="0.25">
      <c r="A117" s="126"/>
      <c r="B117" s="52"/>
      <c r="C117" s="49"/>
      <c r="D117" s="109"/>
      <c r="E117" s="10" t="s">
        <v>2</v>
      </c>
      <c r="F117" s="14">
        <f t="shared" si="58"/>
        <v>0</v>
      </c>
      <c r="G117" s="19">
        <v>0</v>
      </c>
      <c r="H117" s="19">
        <v>0</v>
      </c>
      <c r="I117" s="19">
        <v>0</v>
      </c>
      <c r="J117" s="102"/>
      <c r="K117" s="104"/>
    </row>
    <row r="118" spans="1:11" x14ac:dyDescent="0.25">
      <c r="A118" s="126"/>
      <c r="B118" s="52"/>
      <c r="C118" s="49"/>
      <c r="D118" s="109"/>
      <c r="E118" s="10" t="s">
        <v>1</v>
      </c>
      <c r="F118" s="14">
        <f t="shared" si="58"/>
        <v>0</v>
      </c>
      <c r="G118" s="19">
        <v>0</v>
      </c>
      <c r="H118" s="19">
        <v>0</v>
      </c>
      <c r="I118" s="19">
        <v>0</v>
      </c>
      <c r="J118" s="102"/>
      <c r="K118" s="104"/>
    </row>
    <row r="119" spans="1:11" ht="15.75" customHeight="1" x14ac:dyDescent="0.25">
      <c r="A119" s="127"/>
      <c r="B119" s="53"/>
      <c r="C119" s="50"/>
      <c r="D119" s="109"/>
      <c r="E119" s="10" t="s">
        <v>4</v>
      </c>
      <c r="F119" s="14">
        <f t="shared" si="58"/>
        <v>0</v>
      </c>
      <c r="G119" s="19">
        <v>0</v>
      </c>
      <c r="H119" s="19">
        <v>0</v>
      </c>
      <c r="I119" s="19">
        <v>0</v>
      </c>
      <c r="J119" s="103"/>
      <c r="K119" s="110"/>
    </row>
    <row r="120" spans="1:11" ht="15.75" customHeight="1" x14ac:dyDescent="0.25">
      <c r="A120" s="125" t="s">
        <v>41</v>
      </c>
      <c r="B120" s="52" t="s">
        <v>41</v>
      </c>
      <c r="C120" s="49" t="s">
        <v>66</v>
      </c>
      <c r="D120" s="109" t="s">
        <v>84</v>
      </c>
      <c r="E120" s="9" t="s">
        <v>10</v>
      </c>
      <c r="F120" s="14">
        <f t="shared" si="52"/>
        <v>52155600</v>
      </c>
      <c r="G120" s="14">
        <f t="shared" ref="G120:I120" si="60">SUM(G121:G124)</f>
        <v>17385200</v>
      </c>
      <c r="H120" s="14">
        <f t="shared" si="60"/>
        <v>17385200</v>
      </c>
      <c r="I120" s="14">
        <f t="shared" si="60"/>
        <v>17385200</v>
      </c>
      <c r="J120" s="101"/>
      <c r="K120" s="108" t="s">
        <v>27</v>
      </c>
    </row>
    <row r="121" spans="1:11" ht="15.75" customHeight="1" x14ac:dyDescent="0.25">
      <c r="A121" s="126"/>
      <c r="B121" s="52"/>
      <c r="C121" s="49"/>
      <c r="D121" s="109"/>
      <c r="E121" s="10" t="s">
        <v>3</v>
      </c>
      <c r="F121" s="14">
        <f t="shared" si="52"/>
        <v>50955600</v>
      </c>
      <c r="G121" s="18">
        <v>16985200</v>
      </c>
      <c r="H121" s="18">
        <v>16985200</v>
      </c>
      <c r="I121" s="18">
        <v>16985200</v>
      </c>
      <c r="J121" s="102"/>
      <c r="K121" s="104"/>
    </row>
    <row r="122" spans="1:11" ht="15.75" customHeight="1" x14ac:dyDescent="0.25">
      <c r="A122" s="126"/>
      <c r="B122" s="52"/>
      <c r="C122" s="49"/>
      <c r="D122" s="109"/>
      <c r="E122" s="10" t="s">
        <v>2</v>
      </c>
      <c r="F122" s="14">
        <f t="shared" si="52"/>
        <v>0</v>
      </c>
      <c r="G122" s="19">
        <v>0</v>
      </c>
      <c r="H122" s="19">
        <v>0</v>
      </c>
      <c r="I122" s="19">
        <v>0</v>
      </c>
      <c r="J122" s="102"/>
      <c r="K122" s="104"/>
    </row>
    <row r="123" spans="1:11" ht="15.75" customHeight="1" x14ac:dyDescent="0.25">
      <c r="A123" s="126"/>
      <c r="B123" s="52"/>
      <c r="C123" s="49"/>
      <c r="D123" s="109"/>
      <c r="E123" s="10" t="s">
        <v>1</v>
      </c>
      <c r="F123" s="14">
        <f t="shared" si="52"/>
        <v>0</v>
      </c>
      <c r="G123" s="19">
        <v>0</v>
      </c>
      <c r="H123" s="19">
        <v>0</v>
      </c>
      <c r="I123" s="19">
        <v>0</v>
      </c>
      <c r="J123" s="102"/>
      <c r="K123" s="104"/>
    </row>
    <row r="124" spans="1:11" ht="15" customHeight="1" x14ac:dyDescent="0.25">
      <c r="A124" s="127"/>
      <c r="B124" s="53"/>
      <c r="C124" s="50"/>
      <c r="D124" s="109"/>
      <c r="E124" s="11" t="s">
        <v>4</v>
      </c>
      <c r="F124" s="20">
        <f t="shared" si="52"/>
        <v>1200000</v>
      </c>
      <c r="G124" s="21">
        <v>400000</v>
      </c>
      <c r="H124" s="21">
        <v>400000</v>
      </c>
      <c r="I124" s="21">
        <v>400000</v>
      </c>
      <c r="J124" s="103"/>
      <c r="K124" s="110"/>
    </row>
    <row r="125" spans="1:11" ht="15.75" customHeight="1" x14ac:dyDescent="0.25">
      <c r="A125" s="64">
        <v>4</v>
      </c>
      <c r="B125" s="92">
        <v>4</v>
      </c>
      <c r="C125" s="57" t="s">
        <v>42</v>
      </c>
      <c r="D125" s="112" t="s">
        <v>84</v>
      </c>
      <c r="E125" s="4" t="s">
        <v>10</v>
      </c>
      <c r="F125" s="14">
        <f t="shared" ref="F125:F134" si="61">SUM(G125:I125)</f>
        <v>408577100</v>
      </c>
      <c r="G125" s="14">
        <f t="shared" ref="G125:I125" si="62">SUM(G126:G129)</f>
        <v>130992000</v>
      </c>
      <c r="H125" s="14">
        <f t="shared" si="62"/>
        <v>138747700</v>
      </c>
      <c r="I125" s="14">
        <f t="shared" si="62"/>
        <v>138837400</v>
      </c>
      <c r="J125" s="121" t="s">
        <v>75</v>
      </c>
      <c r="K125" s="74" t="s">
        <v>86</v>
      </c>
    </row>
    <row r="126" spans="1:11" x14ac:dyDescent="0.25">
      <c r="A126" s="65"/>
      <c r="B126" s="73"/>
      <c r="C126" s="94"/>
      <c r="D126" s="113"/>
      <c r="E126" s="5" t="s">
        <v>3</v>
      </c>
      <c r="F126" s="14">
        <f t="shared" si="61"/>
        <v>408577100</v>
      </c>
      <c r="G126" s="19">
        <f>G131</f>
        <v>130992000</v>
      </c>
      <c r="H126" s="19">
        <f t="shared" ref="H126:I129" si="63">H131</f>
        <v>138747700</v>
      </c>
      <c r="I126" s="19">
        <f t="shared" si="63"/>
        <v>138837400</v>
      </c>
      <c r="J126" s="122"/>
      <c r="K126" s="74"/>
    </row>
    <row r="127" spans="1:11" x14ac:dyDescent="0.25">
      <c r="A127" s="65"/>
      <c r="B127" s="73"/>
      <c r="C127" s="94"/>
      <c r="D127" s="113"/>
      <c r="E127" s="5" t="s">
        <v>2</v>
      </c>
      <c r="F127" s="14">
        <f t="shared" si="61"/>
        <v>0</v>
      </c>
      <c r="G127" s="19">
        <f t="shared" ref="G127:G129" si="64">G132</f>
        <v>0</v>
      </c>
      <c r="H127" s="19">
        <f t="shared" si="63"/>
        <v>0</v>
      </c>
      <c r="I127" s="19">
        <f t="shared" si="63"/>
        <v>0</v>
      </c>
      <c r="J127" s="122"/>
      <c r="K127" s="74"/>
    </row>
    <row r="128" spans="1:11" x14ac:dyDescent="0.25">
      <c r="A128" s="65"/>
      <c r="B128" s="73"/>
      <c r="C128" s="94"/>
      <c r="D128" s="113"/>
      <c r="E128" s="5" t="s">
        <v>1</v>
      </c>
      <c r="F128" s="14">
        <f t="shared" si="61"/>
        <v>0</v>
      </c>
      <c r="G128" s="19">
        <f t="shared" si="64"/>
        <v>0</v>
      </c>
      <c r="H128" s="19">
        <f t="shared" si="63"/>
        <v>0</v>
      </c>
      <c r="I128" s="19">
        <f t="shared" si="63"/>
        <v>0</v>
      </c>
      <c r="J128" s="122"/>
      <c r="K128" s="74"/>
    </row>
    <row r="129" spans="1:11" x14ac:dyDescent="0.25">
      <c r="A129" s="66"/>
      <c r="B129" s="93"/>
      <c r="C129" s="94"/>
      <c r="D129" s="114"/>
      <c r="E129" s="5" t="s">
        <v>4</v>
      </c>
      <c r="F129" s="14">
        <f t="shared" si="61"/>
        <v>0</v>
      </c>
      <c r="G129" s="19">
        <f t="shared" si="64"/>
        <v>0</v>
      </c>
      <c r="H129" s="19">
        <f t="shared" si="63"/>
        <v>0</v>
      </c>
      <c r="I129" s="19">
        <f t="shared" si="63"/>
        <v>0</v>
      </c>
      <c r="J129" s="123"/>
      <c r="K129" s="111"/>
    </row>
    <row r="130" spans="1:11" x14ac:dyDescent="0.25">
      <c r="A130" s="125" t="s">
        <v>28</v>
      </c>
      <c r="B130" s="112" t="s">
        <v>28</v>
      </c>
      <c r="C130" s="115" t="s">
        <v>74</v>
      </c>
      <c r="D130" s="112" t="s">
        <v>84</v>
      </c>
      <c r="E130" s="4" t="s">
        <v>10</v>
      </c>
      <c r="F130" s="14">
        <f t="shared" si="61"/>
        <v>408577100</v>
      </c>
      <c r="G130" s="14">
        <f t="shared" ref="G130:I130" si="65">SUM(G131:G134)</f>
        <v>130992000</v>
      </c>
      <c r="H130" s="14">
        <f t="shared" si="65"/>
        <v>138747700</v>
      </c>
      <c r="I130" s="14">
        <f t="shared" si="65"/>
        <v>138837400</v>
      </c>
      <c r="J130" s="28" t="s">
        <v>105</v>
      </c>
      <c r="K130" s="74" t="s">
        <v>86</v>
      </c>
    </row>
    <row r="131" spans="1:11" x14ac:dyDescent="0.25">
      <c r="A131" s="126"/>
      <c r="B131" s="113"/>
      <c r="C131" s="116"/>
      <c r="D131" s="113"/>
      <c r="E131" s="5" t="s">
        <v>3</v>
      </c>
      <c r="F131" s="14">
        <f t="shared" si="61"/>
        <v>408577100</v>
      </c>
      <c r="G131" s="19">
        <v>130992000</v>
      </c>
      <c r="H131" s="19">
        <v>138747700</v>
      </c>
      <c r="I131" s="19">
        <v>138837400</v>
      </c>
      <c r="J131" s="29"/>
      <c r="K131" s="74"/>
    </row>
    <row r="132" spans="1:11" x14ac:dyDescent="0.25">
      <c r="A132" s="126"/>
      <c r="B132" s="113"/>
      <c r="C132" s="116"/>
      <c r="D132" s="113"/>
      <c r="E132" s="5" t="s">
        <v>2</v>
      </c>
      <c r="F132" s="14">
        <f t="shared" si="61"/>
        <v>0</v>
      </c>
      <c r="G132" s="19">
        <v>0</v>
      </c>
      <c r="H132" s="19">
        <v>0</v>
      </c>
      <c r="I132" s="19">
        <v>0</v>
      </c>
      <c r="J132" s="29"/>
      <c r="K132" s="74"/>
    </row>
    <row r="133" spans="1:11" x14ac:dyDescent="0.25">
      <c r="A133" s="126"/>
      <c r="B133" s="113"/>
      <c r="C133" s="116"/>
      <c r="D133" s="113"/>
      <c r="E133" s="5" t="s">
        <v>1</v>
      </c>
      <c r="F133" s="14">
        <f t="shared" si="61"/>
        <v>0</v>
      </c>
      <c r="G133" s="19">
        <v>0</v>
      </c>
      <c r="H133" s="19">
        <v>0</v>
      </c>
      <c r="I133" s="19">
        <v>0</v>
      </c>
      <c r="J133" s="29"/>
      <c r="K133" s="74"/>
    </row>
    <row r="134" spans="1:11" x14ac:dyDescent="0.25">
      <c r="A134" s="127"/>
      <c r="B134" s="114"/>
      <c r="C134" s="117"/>
      <c r="D134" s="114"/>
      <c r="E134" s="5" t="s">
        <v>4</v>
      </c>
      <c r="F134" s="14">
        <f t="shared" si="61"/>
        <v>0</v>
      </c>
      <c r="G134" s="19">
        <v>0</v>
      </c>
      <c r="H134" s="19">
        <v>0</v>
      </c>
      <c r="I134" s="19">
        <v>0</v>
      </c>
      <c r="J134" s="30"/>
      <c r="K134" s="111"/>
    </row>
  </sheetData>
  <mergeCells count="164">
    <mergeCell ref="A45:A49"/>
    <mergeCell ref="A50:A54"/>
    <mergeCell ref="A55:A59"/>
    <mergeCell ref="A60:A64"/>
    <mergeCell ref="A65:A69"/>
    <mergeCell ref="A70:A74"/>
    <mergeCell ref="A75:A79"/>
    <mergeCell ref="A80:A84"/>
    <mergeCell ref="A130:A134"/>
    <mergeCell ref="A90:A94"/>
    <mergeCell ref="A95:A99"/>
    <mergeCell ref="A100:A104"/>
    <mergeCell ref="A105:A109"/>
    <mergeCell ref="A110:A114"/>
    <mergeCell ref="A115:A119"/>
    <mergeCell ref="A120:A124"/>
    <mergeCell ref="A125:A129"/>
    <mergeCell ref="A3:A4"/>
    <mergeCell ref="A5:A9"/>
    <mergeCell ref="A10:A14"/>
    <mergeCell ref="A15:A19"/>
    <mergeCell ref="A20:A24"/>
    <mergeCell ref="A25:A29"/>
    <mergeCell ref="A30:A34"/>
    <mergeCell ref="A35:A39"/>
    <mergeCell ref="A40:A44"/>
    <mergeCell ref="J130:J134"/>
    <mergeCell ref="K130:K134"/>
    <mergeCell ref="B125:B129"/>
    <mergeCell ref="C125:C129"/>
    <mergeCell ref="D125:D129"/>
    <mergeCell ref="B130:B134"/>
    <mergeCell ref="C130:C134"/>
    <mergeCell ref="D130:D134"/>
    <mergeCell ref="K90:K94"/>
    <mergeCell ref="B95:B99"/>
    <mergeCell ref="C95:C99"/>
    <mergeCell ref="D95:D99"/>
    <mergeCell ref="K95:K99"/>
    <mergeCell ref="B110:B114"/>
    <mergeCell ref="C110:C114"/>
    <mergeCell ref="D110:D114"/>
    <mergeCell ref="K110:K114"/>
    <mergeCell ref="B100:B104"/>
    <mergeCell ref="J125:J129"/>
    <mergeCell ref="K125:K129"/>
    <mergeCell ref="B120:B124"/>
    <mergeCell ref="C120:C124"/>
    <mergeCell ref="D120:D124"/>
    <mergeCell ref="K120:K124"/>
    <mergeCell ref="K80:K84"/>
    <mergeCell ref="D60:D64"/>
    <mergeCell ref="K70:K74"/>
    <mergeCell ref="B75:B79"/>
    <mergeCell ref="C75:C79"/>
    <mergeCell ref="D75:D79"/>
    <mergeCell ref="K75:K79"/>
    <mergeCell ref="B80:B84"/>
    <mergeCell ref="C100:C104"/>
    <mergeCell ref="D100:D104"/>
    <mergeCell ref="K100:K104"/>
    <mergeCell ref="J75:J79"/>
    <mergeCell ref="J80:J84"/>
    <mergeCell ref="J90:J94"/>
    <mergeCell ref="J95:J99"/>
    <mergeCell ref="J100:J104"/>
    <mergeCell ref="J120:J124"/>
    <mergeCell ref="B90:B94"/>
    <mergeCell ref="C90:C94"/>
    <mergeCell ref="D90:D94"/>
    <mergeCell ref="K60:K64"/>
    <mergeCell ref="B85:B89"/>
    <mergeCell ref="C85:C89"/>
    <mergeCell ref="D85:D89"/>
    <mergeCell ref="K85:K89"/>
    <mergeCell ref="B65:B69"/>
    <mergeCell ref="C65:C69"/>
    <mergeCell ref="D65:D69"/>
    <mergeCell ref="K65:K69"/>
    <mergeCell ref="B60:B64"/>
    <mergeCell ref="C60:C64"/>
    <mergeCell ref="B115:B119"/>
    <mergeCell ref="C115:C119"/>
    <mergeCell ref="D115:D119"/>
    <mergeCell ref="J115:J119"/>
    <mergeCell ref="K115:K119"/>
    <mergeCell ref="C105:C109"/>
    <mergeCell ref="D105:D109"/>
    <mergeCell ref="K105:K109"/>
    <mergeCell ref="J110:J114"/>
    <mergeCell ref="K35:K39"/>
    <mergeCell ref="B30:B34"/>
    <mergeCell ref="C30:C34"/>
    <mergeCell ref="D30:D34"/>
    <mergeCell ref="K30:K34"/>
    <mergeCell ref="B55:B59"/>
    <mergeCell ref="C55:C59"/>
    <mergeCell ref="D55:D59"/>
    <mergeCell ref="J55:J59"/>
    <mergeCell ref="K55:K59"/>
    <mergeCell ref="B45:B49"/>
    <mergeCell ref="C45:C49"/>
    <mergeCell ref="D45:D49"/>
    <mergeCell ref="K45:K49"/>
    <mergeCell ref="B50:B54"/>
    <mergeCell ref="C50:C54"/>
    <mergeCell ref="D50:D54"/>
    <mergeCell ref="K50:K54"/>
    <mergeCell ref="J1:K1"/>
    <mergeCell ref="B40:B44"/>
    <mergeCell ref="C40:C44"/>
    <mergeCell ref="D40:D44"/>
    <mergeCell ref="K40:K44"/>
    <mergeCell ref="J3:J4"/>
    <mergeCell ref="B20:B24"/>
    <mergeCell ref="C20:C24"/>
    <mergeCell ref="D20:D24"/>
    <mergeCell ref="J20:J24"/>
    <mergeCell ref="K20:K24"/>
    <mergeCell ref="J15:J19"/>
    <mergeCell ref="K15:K19"/>
    <mergeCell ref="B15:B19"/>
    <mergeCell ref="C15:C19"/>
    <mergeCell ref="D15:D19"/>
    <mergeCell ref="B25:B29"/>
    <mergeCell ref="C25:C29"/>
    <mergeCell ref="D25:D29"/>
    <mergeCell ref="J25:J29"/>
    <mergeCell ref="K25:K29"/>
    <mergeCell ref="B35:B39"/>
    <mergeCell ref="C35:C39"/>
    <mergeCell ref="D35:D39"/>
    <mergeCell ref="L15:L19"/>
    <mergeCell ref="B2:K2"/>
    <mergeCell ref="E3:I3"/>
    <mergeCell ref="B3:B4"/>
    <mergeCell ref="C3:C4"/>
    <mergeCell ref="D3:D4"/>
    <mergeCell ref="K3:K4"/>
    <mergeCell ref="B5:B9"/>
    <mergeCell ref="C5:C9"/>
    <mergeCell ref="D5:D9"/>
    <mergeCell ref="K5:K9"/>
    <mergeCell ref="J5:J9"/>
    <mergeCell ref="C10:C14"/>
    <mergeCell ref="D10:D14"/>
    <mergeCell ref="K10:K14"/>
    <mergeCell ref="J10:J14"/>
    <mergeCell ref="J105:J109"/>
    <mergeCell ref="B10:B13"/>
    <mergeCell ref="J30:J34"/>
    <mergeCell ref="J35:J39"/>
    <mergeCell ref="J40:J44"/>
    <mergeCell ref="J45:J49"/>
    <mergeCell ref="J50:J54"/>
    <mergeCell ref="J60:J64"/>
    <mergeCell ref="J65:J69"/>
    <mergeCell ref="J70:J74"/>
    <mergeCell ref="C80:C84"/>
    <mergeCell ref="D80:D84"/>
    <mergeCell ref="B70:B74"/>
    <mergeCell ref="C70:C74"/>
    <mergeCell ref="D70:D74"/>
    <mergeCell ref="B105:B109"/>
  </mergeCells>
  <pageMargins left="0.70866141732283472" right="0.70866141732283472" top="0.74803149606299213" bottom="0.74803149606299213" header="0.31496062992125984" footer="0.31496062992125984"/>
  <pageSetup paperSize="9" scale="56"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Таблица 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2026-10-21T08:31:50Z</dcterms:modified>
</cp:coreProperties>
</file>