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5150" windowHeight="7725"/>
  </bookViews>
  <sheets>
    <sheet name="Таблица 9" sheetId="2" r:id="rId1"/>
  </sheets>
  <calcPr calcId="162913" refMode="R1C1"/>
</workbook>
</file>

<file path=xl/calcChain.xml><?xml version="1.0" encoding="utf-8"?>
<calcChain xmlns="http://schemas.openxmlformats.org/spreadsheetml/2006/main">
  <c r="G13" i="2" l="1"/>
  <c r="G12" i="2"/>
  <c r="G11" i="2"/>
  <c r="I13" i="2"/>
  <c r="H13" i="2"/>
  <c r="I12" i="2"/>
  <c r="H12" i="2"/>
  <c r="I11" i="2"/>
  <c r="H11" i="2"/>
  <c r="I10" i="2"/>
  <c r="H10" i="2"/>
  <c r="G10" i="2"/>
  <c r="F43" i="2" l="1"/>
  <c r="F42" i="2"/>
  <c r="F41" i="2"/>
  <c r="F40" i="2"/>
  <c r="I39" i="2"/>
  <c r="H39" i="2"/>
  <c r="G39" i="2"/>
  <c r="F39" i="2"/>
  <c r="I6" i="2" l="1"/>
  <c r="I8" i="2"/>
  <c r="H8" i="2"/>
  <c r="G8" i="2"/>
  <c r="I7" i="2"/>
  <c r="H7" i="2"/>
  <c r="G7" i="2"/>
  <c r="H6" i="2"/>
  <c r="G6" i="2"/>
  <c r="I5" i="2"/>
  <c r="H5" i="2"/>
  <c r="G5" i="2"/>
  <c r="F38" i="2" l="1"/>
  <c r="F37" i="2"/>
  <c r="F36" i="2"/>
  <c r="F35" i="2"/>
  <c r="I34" i="2"/>
  <c r="H34" i="2"/>
  <c r="G34" i="2"/>
  <c r="F33" i="2"/>
  <c r="F32" i="2"/>
  <c r="F31" i="2"/>
  <c r="F30" i="2"/>
  <c r="I29" i="2"/>
  <c r="H29" i="2"/>
  <c r="G29" i="2"/>
  <c r="F29" i="2" l="1"/>
  <c r="F34" i="2"/>
  <c r="F28" i="2"/>
  <c r="F27" i="2"/>
  <c r="F26" i="2"/>
  <c r="F25" i="2"/>
  <c r="I24" i="2"/>
  <c r="H24" i="2"/>
  <c r="G24" i="2"/>
  <c r="F23" i="2"/>
  <c r="F22" i="2"/>
  <c r="F21" i="2"/>
  <c r="F20" i="2"/>
  <c r="I19" i="2"/>
  <c r="H19" i="2"/>
  <c r="G19" i="2"/>
  <c r="F18" i="2"/>
  <c r="F17" i="2"/>
  <c r="F16" i="2"/>
  <c r="F15" i="2"/>
  <c r="I14" i="2"/>
  <c r="H14" i="2"/>
  <c r="G14" i="2"/>
  <c r="F24" i="2" l="1"/>
  <c r="F19" i="2"/>
  <c r="F14" i="2"/>
  <c r="F13" i="2"/>
  <c r="F12" i="2"/>
  <c r="F11" i="2"/>
  <c r="F10" i="2"/>
  <c r="I9" i="2"/>
  <c r="H9" i="2"/>
  <c r="G9" i="2"/>
  <c r="I4" i="2"/>
  <c r="H4" i="2"/>
  <c r="G4" i="2"/>
  <c r="F8" i="2"/>
  <c r="F9" i="2" l="1"/>
  <c r="F4" i="2"/>
  <c r="F7" i="2" l="1"/>
  <c r="F6" i="2"/>
  <c r="F5" i="2"/>
</calcChain>
</file>

<file path=xl/sharedStrings.xml><?xml version="1.0" encoding="utf-8"?>
<sst xmlns="http://schemas.openxmlformats.org/spreadsheetml/2006/main" count="96" uniqueCount="44">
  <si>
    <t>№ п/п</t>
  </si>
  <si>
    <t>ФБ</t>
  </si>
  <si>
    <t>ОБ</t>
  </si>
  <si>
    <t>МБ</t>
  </si>
  <si>
    <t>ВБС</t>
  </si>
  <si>
    <t>1.1.</t>
  </si>
  <si>
    <t>Всего:</t>
  </si>
  <si>
    <t>ВСЕГО</t>
  </si>
  <si>
    <t>Соисполнители, участники</t>
  </si>
  <si>
    <t>По годам</t>
  </si>
  <si>
    <t>Годы выполнения</t>
  </si>
  <si>
    <t>Муниципальная программа,  направление (подпрограмма), комплексы процессных и(или) проектных мероприятий, мероприятие</t>
  </si>
  <si>
    <t>-</t>
  </si>
  <si>
    <t>Связь комплексов процессных                                               и(или) проектных мероприятий с показателями направлений (подпрограмм), ожидаемые результаты реализации (краткая характеристика) мероприятий</t>
  </si>
  <si>
    <t>Объемы и источники финансирования (рублей)</t>
  </si>
  <si>
    <t>1.</t>
  </si>
  <si>
    <t>1.2.</t>
  </si>
  <si>
    <t>1.3.</t>
  </si>
  <si>
    <t>1.4.</t>
  </si>
  <si>
    <t>1.5.</t>
  </si>
  <si>
    <t>Мероприятие "Содержание автомобильных дорог общего пользования местного значения, городских площадей и проездов"</t>
  </si>
  <si>
    <t>Мероприятие "Выполнение работ по карточному (ямочному) ремонту автомобильных дорог общего пользования местного значения"</t>
  </si>
  <si>
    <t>Мероприятие "Выполнение работ по обустройству автомобильных дорог общего пользования местного значения дорожными знаками"</t>
  </si>
  <si>
    <t>Мероприятие "Выполнение работ по нанесению дорожной разметки на автомобильных дорогах общего пользования местного значения"</t>
  </si>
  <si>
    <t>Эксплуатационное содержание автомобильных дорог общего пользования местного значения в соответствии с требованиями стандартов, норм и правил</t>
  </si>
  <si>
    <t xml:space="preserve">МБУ "НДС";                                 МБУ "РЭС"           </t>
  </si>
  <si>
    <t>МКУ "УБиР"</t>
  </si>
  <si>
    <t xml:space="preserve">Нанесение дорожной разметки на автомобильных дорогах общего пользования местного значения в целях обеспечения безопасности дорожного движения на автомобильных дорогах общего пользования местного значения
</t>
  </si>
  <si>
    <t xml:space="preserve">Обустройство автомобильных дорог общего пользования местного значения дорожными знаками в целях обеспечения безопасности дорожного движения на автомобильных дорогах общего пользования местного значения
</t>
  </si>
  <si>
    <t>Проект плана реализации муниципальной программы Печенгского муниципального округа "Транспортная система" на 2027-2029 годы</t>
  </si>
  <si>
    <t>№ структурного элемента</t>
  </si>
  <si>
    <t>2027-2029</t>
  </si>
  <si>
    <t>1.6.</t>
  </si>
  <si>
    <t>Мероприятие "Оценка технического состояния (диагностика) автомобильных дорог общего пользования местного значения</t>
  </si>
  <si>
    <t>Определение соответствия транспортно-эксплуатационных характеристик автомобильных дорог общего пользования местного значения требованиям технических регламентов (приказ Минтранса России от 07.08.2020 № 288)</t>
  </si>
  <si>
    <t>КУИ</t>
  </si>
  <si>
    <t xml:space="preserve">Карточный (ямочный) ремонт автомобильных дорог общего пользования местного значения в целях обеспечения безопасности дорожного движения на автомобильных дорогах общего пользования местного значения.
</t>
  </si>
  <si>
    <r>
      <rPr>
        <sz val="12"/>
        <color theme="1"/>
        <rFont val="Times New Roman"/>
        <family val="1"/>
        <charset val="204"/>
      </rPr>
      <t>Муниципальная программа</t>
    </r>
    <r>
      <rPr>
        <b/>
        <sz val="12"/>
        <color theme="1"/>
        <rFont val="Times New Roman"/>
        <family val="1"/>
        <charset val="204"/>
      </rPr>
      <t xml:space="preserve"> "Транспортная система"</t>
    </r>
  </si>
  <si>
    <t>Мероприятие "Выполнение работ по ремонту дорог общего пользования местного значения в том числе в рамках реализации мероприятий планов социального развития центров экономического роста субъектов РФ Арктической зоны РФ"</t>
  </si>
  <si>
    <t xml:space="preserve"> КУИ;                                                                                    МБУ "НДС";                                             МБУ "РЭС";                                       МКУ "УБиР"           </t>
  </si>
  <si>
    <t xml:space="preserve">КУИ;                                                         МБУ "НДС";                                             МБУ "РЭС";                                       МКУ "УБиР"           </t>
  </si>
  <si>
    <t>- проведение ремонтов автомобильных дорог общего пользования местного значения;                                                                                             - проведение ремонта дороги поворот с федеральной трассы М-18 до Печенгского шоссе, д.18, участок автодороги от мостового сооружения до кольцевого движения, поворот от дороги Печенга - Лиинахамари по ул. Бредова до Печенгского шоссе, д.16;                                                                                                                                    - поворот с трассы Печенга - Лиинахамари вокруг объекта "Стадион № 126";                                                                                                                 - участок автодороги военных городков 1, 2, 3 от ул. Шабалина до ул. Набережная Десантов</t>
  </si>
  <si>
    <r>
      <rPr>
        <b/>
        <u/>
        <sz val="11"/>
        <color theme="1"/>
        <rFont val="Times New Roman"/>
        <family val="1"/>
        <charset val="204"/>
      </rPr>
      <t>Комплекс процессных мероприятий 1</t>
    </r>
    <r>
      <rPr>
        <sz val="11"/>
        <color theme="1"/>
        <rFont val="Times New Roman"/>
        <family val="1"/>
        <charset val="204"/>
      </rPr>
      <t xml:space="preserve"> "Приведение в нормативное состояние сети автомобильных дорог общего пользования местного значения на территории Печенгского муниципального округа"</t>
    </r>
  </si>
  <si>
    <t xml:space="preserve">0.1 Доля протяженности автомобильных дорог общего пользования местного значения, отвечающих нормативным требованиям, в общей протяженности автомобильных дорог общего пользования местного значения.                                                                                                                                                                                                                                                                                                      0.2 Протяженность автомобильных дорог общего пользования местного значения, отвечающих нормативным требованиям, в общей протяженности автомобильных дорог общего пользования местного значения.
0.3 Протяженность автомобильных дорог общего пользования местного значения, находящихся на содержании.
0.4 Площадь проведенного ямочного ремонта участков автомобильных дорог общего пользования местного значения, на которых отсутствует необходимость замены дорожного покрытия.
0.5 Протяженность дорожной разметки на автомобильных дорогах общего пользования местного значения.
0.6 Обеспечение улично-дорожной сети Печенгского муниципального округа дорожными знаками.
0.7 Протяженность автомобильных дорог общего пользования местного значения и (или) их участков, приведенных в нормативное состояние в результате их реконта,в том числе в рамках реализации мероприятий планов социального развития центров экономического роста субъектов Российской Федерации Арктической зоны Российской Федерации .                                                                                                                                         0.8 Выполнение мероприятий по оценке технического состояния автомобильных дорог общего пользования местного значения.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</si>
</sst>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18" x14ac:knownFonts="1">
    <font>
      <sz val="11"/>
      <color theme="1"/>
      <name val="Calibri"/>
      <family val="2"/>
      <scheme val="minor"/>
    </font>
    <font>
      <sz val="12"/>
      <color theme="1"/>
      <name val="Times New Roman"/>
      <family val="1"/>
      <charset val="204"/>
    </font>
    <font>
      <b/>
      <i/>
      <sz val="12"/>
      <color theme="1"/>
      <name val="Times New Roman"/>
      <family val="1"/>
      <charset val="204"/>
    </font>
    <font>
      <sz val="11"/>
      <color theme="1"/>
      <name val="Calibri"/>
      <family val="2"/>
      <scheme val="minor"/>
    </font>
    <font>
      <b/>
      <sz val="11"/>
      <color theme="1"/>
      <name val="Times New Roman"/>
      <family val="1"/>
      <charset val="204"/>
    </font>
    <font>
      <sz val="11"/>
      <color theme="1"/>
      <name val="Times New Roman"/>
      <family val="1"/>
      <charset val="204"/>
    </font>
    <font>
      <b/>
      <sz val="13"/>
      <name val="Times New Roman"/>
      <family val="1"/>
      <charset val="204"/>
    </font>
    <font>
      <sz val="10"/>
      <name val="Times New Roman"/>
      <family val="1"/>
      <charset val="204"/>
    </font>
    <font>
      <b/>
      <sz val="10"/>
      <color theme="1"/>
      <name val="Times New Roman"/>
      <family val="1"/>
      <charset val="204"/>
    </font>
    <font>
      <sz val="10"/>
      <color theme="1"/>
      <name val="Times New Roman"/>
      <family val="1"/>
      <charset val="204"/>
    </font>
    <font>
      <sz val="9"/>
      <name val="Times New Roman"/>
      <family val="1"/>
      <charset val="204"/>
    </font>
    <font>
      <sz val="9"/>
      <color rgb="FFFF0000"/>
      <name val="Times New Roman"/>
      <family val="1"/>
      <charset val="204"/>
    </font>
    <font>
      <b/>
      <sz val="9"/>
      <color theme="1"/>
      <name val="Times New Roman"/>
      <family val="1"/>
      <charset val="204"/>
    </font>
    <font>
      <sz val="9"/>
      <color theme="1"/>
      <name val="Times New Roman"/>
      <family val="1"/>
      <charset val="204"/>
    </font>
    <font>
      <b/>
      <sz val="11"/>
      <name val="Times New Roman"/>
      <family val="1"/>
      <charset val="204"/>
    </font>
    <font>
      <b/>
      <sz val="10"/>
      <name val="Times New Roman"/>
      <family val="1"/>
      <charset val="204"/>
    </font>
    <font>
      <b/>
      <sz val="12"/>
      <color theme="1"/>
      <name val="Times New Roman"/>
      <family val="1"/>
      <charset val="204"/>
    </font>
    <font>
      <b/>
      <u/>
      <sz val="11"/>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43" fontId="3" fillId="0" borderId="0" applyFont="0" applyFill="0" applyBorder="0" applyAlignment="0" applyProtection="0"/>
  </cellStyleXfs>
  <cellXfs count="63">
    <xf numFmtId="0" fontId="0" fillId="0" borderId="0" xfId="0"/>
    <xf numFmtId="0" fontId="1" fillId="0" borderId="0" xfId="0" applyFont="1" applyAlignment="1">
      <alignment wrapText="1"/>
    </xf>
    <xf numFmtId="0" fontId="2" fillId="0" borderId="0" xfId="0" applyFont="1" applyAlignment="1">
      <alignment vertical="center" wrapText="1"/>
    </xf>
    <xf numFmtId="0" fontId="1" fillId="0" borderId="0" xfId="0" applyFont="1" applyAlignment="1">
      <alignment vertical="top"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left" vertical="top" wrapText="1"/>
    </xf>
    <xf numFmtId="0" fontId="9" fillId="0" borderId="5" xfId="0" applyFont="1" applyBorder="1" applyAlignment="1">
      <alignment horizontal="left" vertical="top" wrapText="1"/>
    </xf>
    <xf numFmtId="43" fontId="12" fillId="0" borderId="1" xfId="1" applyFont="1" applyFill="1" applyBorder="1" applyAlignment="1">
      <alignment horizontal="center" vertical="center" wrapText="1"/>
    </xf>
    <xf numFmtId="43" fontId="13" fillId="0" borderId="1" xfId="1" applyFont="1" applyFill="1" applyBorder="1" applyAlignment="1">
      <alignment horizontal="center" vertical="center" wrapText="1"/>
    </xf>
    <xf numFmtId="43" fontId="12" fillId="0" borderId="5" xfId="1" applyFont="1" applyFill="1" applyBorder="1" applyAlignment="1">
      <alignment horizontal="center" vertical="top" wrapText="1"/>
    </xf>
    <xf numFmtId="43" fontId="12" fillId="0" borderId="1" xfId="1" applyFont="1" applyFill="1" applyBorder="1" applyAlignment="1">
      <alignment horizontal="center" vertical="top" wrapText="1"/>
    </xf>
    <xf numFmtId="43" fontId="13" fillId="0" borderId="1" xfId="1" applyFont="1" applyFill="1" applyBorder="1" applyAlignment="1">
      <alignment horizontal="center" vertical="top" wrapText="1"/>
    </xf>
    <xf numFmtId="0" fontId="4" fillId="0" borderId="3" xfId="0" applyFont="1" applyFill="1" applyBorder="1" applyAlignment="1">
      <alignment vertical="top"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8" fillId="3" borderId="1" xfId="0" applyFont="1" applyFill="1" applyBorder="1" applyAlignment="1">
      <alignment horizontal="left" vertical="center" wrapText="1"/>
    </xf>
    <xf numFmtId="43" fontId="12" fillId="3" borderId="1" xfId="1" applyFont="1" applyFill="1" applyBorder="1" applyAlignment="1">
      <alignment horizontal="center" vertical="center" wrapText="1"/>
    </xf>
    <xf numFmtId="0" fontId="9" fillId="3" borderId="1" xfId="0" applyFont="1" applyFill="1" applyBorder="1" applyAlignment="1">
      <alignment horizontal="left" vertical="center" wrapText="1"/>
    </xf>
    <xf numFmtId="0" fontId="9" fillId="0" borderId="5" xfId="0" applyFont="1" applyBorder="1" applyAlignment="1">
      <alignment horizontal="center" vertical="top" wrapText="1"/>
    </xf>
    <xf numFmtId="0" fontId="9" fillId="0" borderId="3" xfId="0" applyFont="1" applyBorder="1" applyAlignment="1">
      <alignment horizontal="center" vertical="top" wrapText="1"/>
    </xf>
    <xf numFmtId="0" fontId="9" fillId="0" borderId="2" xfId="0" applyFont="1" applyBorder="1" applyAlignment="1">
      <alignment horizontal="center" vertical="top" wrapText="1"/>
    </xf>
    <xf numFmtId="0" fontId="16" fillId="0" borderId="5"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2" xfId="0" applyFont="1" applyBorder="1" applyAlignment="1">
      <alignment horizontal="center" vertical="center" wrapText="1"/>
    </xf>
    <xf numFmtId="43" fontId="8" fillId="0" borderId="5" xfId="1" applyFont="1" applyFill="1" applyBorder="1" applyAlignment="1">
      <alignment horizontal="center" vertical="center" wrapText="1"/>
    </xf>
    <xf numFmtId="43" fontId="8" fillId="0" borderId="3" xfId="1" applyFont="1" applyFill="1" applyBorder="1" applyAlignment="1">
      <alignment horizontal="center" vertical="center" wrapText="1"/>
    </xf>
    <xf numFmtId="43" fontId="8" fillId="0" borderId="2" xfId="1"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0" fillId="0" borderId="5" xfId="0" applyFont="1" applyFill="1" applyBorder="1" applyAlignment="1">
      <alignment horizontal="center" vertical="top" wrapText="1"/>
    </xf>
    <xf numFmtId="0" fontId="11" fillId="0" borderId="3" xfId="0" applyFont="1" applyFill="1" applyBorder="1" applyAlignment="1">
      <alignment horizontal="center" vertical="top" wrapText="1"/>
    </xf>
    <xf numFmtId="0" fontId="11" fillId="0" borderId="2" xfId="0" applyFont="1" applyFill="1" applyBorder="1" applyAlignment="1">
      <alignment horizontal="center" vertical="top" wrapText="1"/>
    </xf>
    <xf numFmtId="49" fontId="7" fillId="2" borderId="3" xfId="1" applyNumberFormat="1" applyFont="1" applyFill="1" applyBorder="1" applyAlignment="1">
      <alignment horizontal="left" vertical="top" wrapText="1"/>
    </xf>
    <xf numFmtId="49" fontId="7" fillId="2" borderId="2" xfId="1" applyNumberFormat="1" applyFont="1" applyFill="1" applyBorder="1" applyAlignment="1">
      <alignment horizontal="left" vertical="top" wrapText="1"/>
    </xf>
    <xf numFmtId="0" fontId="10" fillId="0" borderId="3" xfId="0" applyFont="1" applyFill="1" applyBorder="1" applyAlignment="1">
      <alignment horizontal="center" vertical="top" wrapText="1"/>
    </xf>
    <xf numFmtId="0" fontId="10" fillId="0" borderId="2" xfId="0" applyFont="1" applyFill="1" applyBorder="1" applyAlignment="1">
      <alignment horizontal="center" vertical="top" wrapText="1"/>
    </xf>
    <xf numFmtId="49" fontId="7" fillId="0" borderId="3" xfId="1" applyNumberFormat="1" applyFont="1" applyFill="1" applyBorder="1" applyAlignment="1">
      <alignment horizontal="left" vertical="top" wrapText="1"/>
    </xf>
    <xf numFmtId="49" fontId="7" fillId="0" borderId="2" xfId="1" applyNumberFormat="1" applyFont="1" applyFill="1" applyBorder="1" applyAlignment="1">
      <alignment horizontal="left" vertical="top" wrapText="1"/>
    </xf>
    <xf numFmtId="0" fontId="5" fillId="0" borderId="3" xfId="0" applyFont="1" applyBorder="1" applyAlignment="1">
      <alignment horizontal="left" vertical="top" wrapText="1"/>
    </xf>
    <xf numFmtId="0" fontId="5" fillId="0" borderId="3" xfId="0" applyFont="1" applyBorder="1" applyAlignment="1">
      <alignment horizontal="center" vertical="top" wrapText="1"/>
    </xf>
    <xf numFmtId="14" fontId="9" fillId="0" borderId="5" xfId="0" applyNumberFormat="1" applyFont="1" applyBorder="1" applyAlignment="1">
      <alignment horizontal="center" vertical="top" wrapText="1"/>
    </xf>
    <xf numFmtId="0" fontId="9" fillId="0" borderId="5" xfId="0" applyFont="1" applyBorder="1" applyAlignment="1">
      <alignment horizontal="left" vertical="top" wrapText="1"/>
    </xf>
    <xf numFmtId="0" fontId="9" fillId="0" borderId="3" xfId="0" applyFont="1" applyBorder="1" applyAlignment="1">
      <alignment horizontal="left" vertical="top" wrapText="1"/>
    </xf>
    <xf numFmtId="0" fontId="9" fillId="0" borderId="2" xfId="0" applyFont="1" applyBorder="1" applyAlignment="1">
      <alignment horizontal="left" vertical="top" wrapText="1"/>
    </xf>
    <xf numFmtId="0" fontId="5" fillId="0" borderId="5" xfId="0" applyFont="1" applyBorder="1" applyAlignment="1">
      <alignment horizontal="center" vertical="top" wrapText="1"/>
    </xf>
    <xf numFmtId="0" fontId="5" fillId="0" borderId="2" xfId="0" applyFont="1" applyBorder="1" applyAlignment="1">
      <alignment horizontal="center" vertical="top"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4" fillId="0" borderId="5" xfId="0" applyFont="1" applyBorder="1" applyAlignment="1">
      <alignment horizontal="center" vertical="top" wrapText="1"/>
    </xf>
    <xf numFmtId="0" fontId="4" fillId="0" borderId="3" xfId="0" applyFont="1" applyBorder="1" applyAlignment="1">
      <alignment horizontal="center" vertical="top" wrapText="1"/>
    </xf>
    <xf numFmtId="0" fontId="4" fillId="0" borderId="2" xfId="0" applyFont="1" applyBorder="1" applyAlignment="1">
      <alignment horizontal="center" vertical="top" wrapText="1"/>
    </xf>
    <xf numFmtId="16" fontId="4" fillId="0" borderId="5" xfId="0" applyNumberFormat="1" applyFont="1" applyFill="1" applyBorder="1" applyAlignment="1">
      <alignment horizontal="center" vertical="top" wrapText="1"/>
    </xf>
    <xf numFmtId="16" fontId="4" fillId="0" borderId="3" xfId="0" applyNumberFormat="1" applyFont="1" applyFill="1" applyBorder="1" applyAlignment="1">
      <alignment horizontal="center" vertical="top" wrapText="1"/>
    </xf>
    <xf numFmtId="0" fontId="8" fillId="0" borderId="2" xfId="0" applyFont="1" applyBorder="1" applyAlignment="1">
      <alignment horizontal="left" wrapText="1"/>
    </xf>
    <xf numFmtId="43" fontId="12" fillId="0" borderId="2" xfId="1" applyFont="1" applyFill="1" applyBorder="1" applyAlignment="1">
      <alignment horizontal="center" wrapText="1"/>
    </xf>
  </cellXfs>
  <cellStyles count="2">
    <cellStyle name="Обычный" xfId="0" builtinId="0"/>
    <cellStyle name="Финансовый"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tabSelected="1" zoomScaleNormal="100" workbookViewId="0">
      <pane ySplit="3" topLeftCell="A25" activePane="bottomLeft" state="frozen"/>
      <selection pane="bottomLeft" activeCell="F38" sqref="F38"/>
    </sheetView>
  </sheetViews>
  <sheetFormatPr defaultColWidth="8.85546875" defaultRowHeight="15.75" x14ac:dyDescent="0.25"/>
  <cols>
    <col min="1" max="1" width="7.28515625" style="1" customWidth="1"/>
    <col min="2" max="2" width="8.140625" style="1" customWidth="1"/>
    <col min="3" max="3" width="31.5703125" style="1" customWidth="1"/>
    <col min="4" max="4" width="11.5703125" style="1" customWidth="1"/>
    <col min="5" max="5" width="9.85546875" style="1" customWidth="1"/>
    <col min="6" max="6" width="14.5703125" style="1" customWidth="1"/>
    <col min="7" max="8" width="13.5703125" style="1" customWidth="1"/>
    <col min="9" max="9" width="13.42578125" style="1" customWidth="1"/>
    <col min="10" max="10" width="48.7109375" style="1" customWidth="1"/>
    <col min="11" max="11" width="16" style="1" customWidth="1"/>
    <col min="12" max="16384" width="8.85546875" style="1"/>
  </cols>
  <sheetData>
    <row r="1" spans="1:11" ht="44.25" customHeight="1" x14ac:dyDescent="0.25">
      <c r="B1" s="25" t="s">
        <v>29</v>
      </c>
      <c r="C1" s="25"/>
      <c r="D1" s="25"/>
      <c r="E1" s="25"/>
      <c r="F1" s="25"/>
      <c r="G1" s="25"/>
      <c r="H1" s="25"/>
      <c r="I1" s="25"/>
      <c r="J1" s="25"/>
      <c r="K1" s="25"/>
    </row>
    <row r="2" spans="1:11" ht="19.5" customHeight="1" x14ac:dyDescent="0.25">
      <c r="A2" s="54" t="s">
        <v>0</v>
      </c>
      <c r="B2" s="27" t="s">
        <v>30</v>
      </c>
      <c r="C2" s="27" t="s">
        <v>11</v>
      </c>
      <c r="D2" s="27" t="s">
        <v>10</v>
      </c>
      <c r="E2" s="26" t="s">
        <v>14</v>
      </c>
      <c r="F2" s="26"/>
      <c r="G2" s="26"/>
      <c r="H2" s="26"/>
      <c r="I2" s="26"/>
      <c r="J2" s="29" t="s">
        <v>13</v>
      </c>
      <c r="K2" s="27" t="s">
        <v>8</v>
      </c>
    </row>
    <row r="3" spans="1:11" s="2" customFormat="1" ht="45" customHeight="1" x14ac:dyDescent="0.25">
      <c r="A3" s="55"/>
      <c r="B3" s="28"/>
      <c r="C3" s="28"/>
      <c r="D3" s="28"/>
      <c r="E3" s="14" t="s">
        <v>9</v>
      </c>
      <c r="F3" s="15" t="s">
        <v>7</v>
      </c>
      <c r="G3" s="14">
        <v>2027</v>
      </c>
      <c r="H3" s="14">
        <v>2028</v>
      </c>
      <c r="I3" s="14">
        <v>2029</v>
      </c>
      <c r="J3" s="30"/>
      <c r="K3" s="28"/>
    </row>
    <row r="4" spans="1:11" s="3" customFormat="1" ht="18" customHeight="1" x14ac:dyDescent="0.25">
      <c r="A4" s="22">
        <v>0</v>
      </c>
      <c r="B4" s="22">
        <v>0</v>
      </c>
      <c r="C4" s="22" t="s">
        <v>37</v>
      </c>
      <c r="D4" s="34" t="s">
        <v>31</v>
      </c>
      <c r="E4" s="4" t="s">
        <v>6</v>
      </c>
      <c r="F4" s="8">
        <f>SUM(G4:I4)</f>
        <v>613725943.5</v>
      </c>
      <c r="G4" s="8">
        <f>SUM(G5:G8)</f>
        <v>219662918</v>
      </c>
      <c r="H4" s="8">
        <f t="shared" ref="H4:I4" si="0">SUM(H5:H8)</f>
        <v>183905325.5</v>
      </c>
      <c r="I4" s="8">
        <f t="shared" si="0"/>
        <v>210157700</v>
      </c>
      <c r="J4" s="31" t="s">
        <v>12</v>
      </c>
      <c r="K4" s="37" t="s">
        <v>39</v>
      </c>
    </row>
    <row r="5" spans="1:11" s="3" customFormat="1" ht="16.5" customHeight="1" x14ac:dyDescent="0.25">
      <c r="A5" s="23"/>
      <c r="B5" s="23"/>
      <c r="C5" s="23"/>
      <c r="D5" s="35"/>
      <c r="E5" s="16" t="s">
        <v>3</v>
      </c>
      <c r="F5" s="17">
        <f t="shared" ref="F5:F8" si="1">SUM(G5:I5)</f>
        <v>543168000</v>
      </c>
      <c r="G5" s="17">
        <f>G10</f>
        <v>182846600</v>
      </c>
      <c r="H5" s="17">
        <f t="shared" ref="H5:I5" si="2">H10</f>
        <v>180160700</v>
      </c>
      <c r="I5" s="17">
        <f t="shared" si="2"/>
        <v>180160700</v>
      </c>
      <c r="J5" s="32"/>
      <c r="K5" s="38"/>
    </row>
    <row r="6" spans="1:11" s="3" customFormat="1" ht="16.5" customHeight="1" x14ac:dyDescent="0.25">
      <c r="A6" s="23"/>
      <c r="B6" s="23"/>
      <c r="C6" s="23"/>
      <c r="D6" s="35"/>
      <c r="E6" s="4" t="s">
        <v>2</v>
      </c>
      <c r="F6" s="8">
        <f t="shared" si="1"/>
        <v>26435943.5</v>
      </c>
      <c r="G6" s="8">
        <f t="shared" ref="G6:I6" si="3">G11</f>
        <v>15828918</v>
      </c>
      <c r="H6" s="8">
        <f t="shared" si="3"/>
        <v>1610025.5</v>
      </c>
      <c r="I6" s="8">
        <f t="shared" si="3"/>
        <v>8997000</v>
      </c>
      <c r="J6" s="32"/>
      <c r="K6" s="38"/>
    </row>
    <row r="7" spans="1:11" s="3" customFormat="1" ht="16.5" customHeight="1" x14ac:dyDescent="0.25">
      <c r="A7" s="23"/>
      <c r="B7" s="23"/>
      <c r="C7" s="23"/>
      <c r="D7" s="35"/>
      <c r="E7" s="4" t="s">
        <v>1</v>
      </c>
      <c r="F7" s="8">
        <f t="shared" si="1"/>
        <v>44122000</v>
      </c>
      <c r="G7" s="8">
        <f t="shared" ref="G7:I7" si="4">G12</f>
        <v>20987400</v>
      </c>
      <c r="H7" s="8">
        <f t="shared" si="4"/>
        <v>2134600</v>
      </c>
      <c r="I7" s="8">
        <f t="shared" si="4"/>
        <v>21000000</v>
      </c>
      <c r="J7" s="32"/>
      <c r="K7" s="38"/>
    </row>
    <row r="8" spans="1:11" s="3" customFormat="1" ht="16.5" customHeight="1" x14ac:dyDescent="0.25">
      <c r="A8" s="24"/>
      <c r="B8" s="24"/>
      <c r="C8" s="24"/>
      <c r="D8" s="36"/>
      <c r="E8" s="4" t="s">
        <v>4</v>
      </c>
      <c r="F8" s="8">
        <f t="shared" si="1"/>
        <v>0</v>
      </c>
      <c r="G8" s="8">
        <f t="shared" ref="G8:I8" si="5">G13</f>
        <v>0</v>
      </c>
      <c r="H8" s="8">
        <f t="shared" si="5"/>
        <v>0</v>
      </c>
      <c r="I8" s="8">
        <f t="shared" si="5"/>
        <v>0</v>
      </c>
      <c r="J8" s="33"/>
      <c r="K8" s="39"/>
    </row>
    <row r="9" spans="1:11" ht="27" customHeight="1" x14ac:dyDescent="0.25">
      <c r="A9" s="56" t="s">
        <v>15</v>
      </c>
      <c r="B9" s="59" t="s">
        <v>15</v>
      </c>
      <c r="C9" s="46" t="s">
        <v>42</v>
      </c>
      <c r="D9" s="47" t="s">
        <v>31</v>
      </c>
      <c r="E9" s="61" t="s">
        <v>6</v>
      </c>
      <c r="F9" s="62">
        <f>SUM(G9:I9)</f>
        <v>613725943.5</v>
      </c>
      <c r="G9" s="62">
        <f>SUM(G10:G13)</f>
        <v>219662918</v>
      </c>
      <c r="H9" s="62">
        <f t="shared" ref="H9" si="6">SUM(H10:H13)</f>
        <v>183905325.5</v>
      </c>
      <c r="I9" s="62">
        <f t="shared" ref="I9" si="7">SUM(I10:I13)</f>
        <v>210157700</v>
      </c>
      <c r="J9" s="44" t="s">
        <v>43</v>
      </c>
      <c r="K9" s="37" t="s">
        <v>40</v>
      </c>
    </row>
    <row r="10" spans="1:11" ht="15.75" customHeight="1" x14ac:dyDescent="0.25">
      <c r="A10" s="57"/>
      <c r="B10" s="60"/>
      <c r="C10" s="46"/>
      <c r="D10" s="47"/>
      <c r="E10" s="5" t="s">
        <v>3</v>
      </c>
      <c r="F10" s="8">
        <f t="shared" ref="F10:F13" si="8">SUM(G10:I10)</f>
        <v>543168000</v>
      </c>
      <c r="G10" s="9">
        <f>G15+G20+G25+G30+G35+G40</f>
        <v>182846600</v>
      </c>
      <c r="H10" s="9">
        <f t="shared" ref="H10:I10" si="9">H15+H20+H25+H30+H35+H40</f>
        <v>180160700</v>
      </c>
      <c r="I10" s="9">
        <f t="shared" si="9"/>
        <v>180160700</v>
      </c>
      <c r="J10" s="44"/>
      <c r="K10" s="38"/>
    </row>
    <row r="11" spans="1:11" ht="15.75" customHeight="1" x14ac:dyDescent="0.25">
      <c r="A11" s="57"/>
      <c r="B11" s="60"/>
      <c r="C11" s="46"/>
      <c r="D11" s="47"/>
      <c r="E11" s="5" t="s">
        <v>2</v>
      </c>
      <c r="F11" s="8">
        <f t="shared" si="8"/>
        <v>26435943.5</v>
      </c>
      <c r="G11" s="9">
        <f t="shared" ref="G11:G13" si="10">G16+G21+G26+G31+G36+G41</f>
        <v>15828918</v>
      </c>
      <c r="H11" s="9">
        <f t="shared" ref="H11:I11" si="11">H16+H21+H26+H31+H36+H41</f>
        <v>1610025.5</v>
      </c>
      <c r="I11" s="9">
        <f t="shared" si="11"/>
        <v>8997000</v>
      </c>
      <c r="J11" s="44"/>
      <c r="K11" s="38"/>
    </row>
    <row r="12" spans="1:11" ht="15.75" customHeight="1" x14ac:dyDescent="0.25">
      <c r="A12" s="57"/>
      <c r="B12" s="60"/>
      <c r="C12" s="46"/>
      <c r="D12" s="47"/>
      <c r="E12" s="5" t="s">
        <v>1</v>
      </c>
      <c r="F12" s="8">
        <f t="shared" si="8"/>
        <v>44122000</v>
      </c>
      <c r="G12" s="9">
        <f t="shared" si="10"/>
        <v>20987400</v>
      </c>
      <c r="H12" s="9">
        <f t="shared" ref="H12:I12" si="12">H17+H22+H27+H32+H37+H42</f>
        <v>2134600</v>
      </c>
      <c r="I12" s="9">
        <f t="shared" si="12"/>
        <v>21000000</v>
      </c>
      <c r="J12" s="44"/>
      <c r="K12" s="38"/>
    </row>
    <row r="13" spans="1:11" ht="309" customHeight="1" x14ac:dyDescent="0.25">
      <c r="A13" s="58"/>
      <c r="B13" s="13"/>
      <c r="C13" s="46"/>
      <c r="D13" s="47"/>
      <c r="E13" s="7" t="s">
        <v>4</v>
      </c>
      <c r="F13" s="10">
        <f t="shared" si="8"/>
        <v>0</v>
      </c>
      <c r="G13" s="12">
        <f t="shared" si="10"/>
        <v>0</v>
      </c>
      <c r="H13" s="12">
        <f t="shared" ref="H13:I13" si="13">H18+H23+H28+H33+H38+H43</f>
        <v>0</v>
      </c>
      <c r="I13" s="12">
        <f t="shared" si="13"/>
        <v>0</v>
      </c>
      <c r="J13" s="45"/>
      <c r="K13" s="39"/>
    </row>
    <row r="14" spans="1:11" ht="15" customHeight="1" x14ac:dyDescent="0.25">
      <c r="A14" s="52" t="s">
        <v>5</v>
      </c>
      <c r="B14" s="19" t="s">
        <v>5</v>
      </c>
      <c r="C14" s="49" t="s">
        <v>20</v>
      </c>
      <c r="D14" s="19" t="s">
        <v>31</v>
      </c>
      <c r="E14" s="4" t="s">
        <v>6</v>
      </c>
      <c r="F14" s="8">
        <f>SUM(G14:I14)</f>
        <v>425668000</v>
      </c>
      <c r="G14" s="8">
        <f>SUM(G15:G18)</f>
        <v>142546600</v>
      </c>
      <c r="H14" s="8">
        <f t="shared" ref="H14:I14" si="14">SUM(H15:H18)</f>
        <v>141560700</v>
      </c>
      <c r="I14" s="8">
        <f t="shared" si="14"/>
        <v>141560700</v>
      </c>
      <c r="J14" s="44" t="s">
        <v>24</v>
      </c>
      <c r="K14" s="37" t="s">
        <v>25</v>
      </c>
    </row>
    <row r="15" spans="1:11" ht="15" customHeight="1" x14ac:dyDescent="0.25">
      <c r="A15" s="47"/>
      <c r="B15" s="20"/>
      <c r="C15" s="50"/>
      <c r="D15" s="20"/>
      <c r="E15" s="5" t="s">
        <v>3</v>
      </c>
      <c r="F15" s="8">
        <f t="shared" ref="F15:F19" si="15">SUM(G15:I15)</f>
        <v>425668000</v>
      </c>
      <c r="G15" s="9">
        <v>142546600</v>
      </c>
      <c r="H15" s="9">
        <v>141560700</v>
      </c>
      <c r="I15" s="9">
        <v>141560700</v>
      </c>
      <c r="J15" s="44"/>
      <c r="K15" s="42"/>
    </row>
    <row r="16" spans="1:11" ht="15" customHeight="1" x14ac:dyDescent="0.25">
      <c r="A16" s="47"/>
      <c r="B16" s="20"/>
      <c r="C16" s="50"/>
      <c r="D16" s="20"/>
      <c r="E16" s="5" t="s">
        <v>2</v>
      </c>
      <c r="F16" s="8">
        <f t="shared" si="15"/>
        <v>0</v>
      </c>
      <c r="G16" s="9">
        <v>0</v>
      </c>
      <c r="H16" s="9">
        <v>0</v>
      </c>
      <c r="I16" s="9">
        <v>0</v>
      </c>
      <c r="J16" s="44"/>
      <c r="K16" s="42"/>
    </row>
    <row r="17" spans="1:11" ht="15" customHeight="1" x14ac:dyDescent="0.25">
      <c r="A17" s="47"/>
      <c r="B17" s="20"/>
      <c r="C17" s="50"/>
      <c r="D17" s="20"/>
      <c r="E17" s="5" t="s">
        <v>1</v>
      </c>
      <c r="F17" s="8">
        <f t="shared" si="15"/>
        <v>0</v>
      </c>
      <c r="G17" s="9">
        <v>0</v>
      </c>
      <c r="H17" s="9">
        <v>0</v>
      </c>
      <c r="I17" s="9">
        <v>0</v>
      </c>
      <c r="J17" s="44"/>
      <c r="K17" s="42"/>
    </row>
    <row r="18" spans="1:11" ht="15" customHeight="1" x14ac:dyDescent="0.25">
      <c r="A18" s="53"/>
      <c r="B18" s="21"/>
      <c r="C18" s="51"/>
      <c r="D18" s="21"/>
      <c r="E18" s="5" t="s">
        <v>4</v>
      </c>
      <c r="F18" s="8">
        <f t="shared" si="15"/>
        <v>0</v>
      </c>
      <c r="G18" s="9">
        <v>0</v>
      </c>
      <c r="H18" s="9">
        <v>0</v>
      </c>
      <c r="I18" s="9">
        <v>0</v>
      </c>
      <c r="J18" s="45"/>
      <c r="K18" s="42"/>
    </row>
    <row r="19" spans="1:11" ht="15" customHeight="1" x14ac:dyDescent="0.25">
      <c r="A19" s="52" t="s">
        <v>16</v>
      </c>
      <c r="B19" s="19" t="s">
        <v>16</v>
      </c>
      <c r="C19" s="49" t="s">
        <v>21</v>
      </c>
      <c r="D19" s="19" t="s">
        <v>31</v>
      </c>
      <c r="E19" s="4" t="s">
        <v>6</v>
      </c>
      <c r="F19" s="8">
        <f t="shared" si="15"/>
        <v>16600000</v>
      </c>
      <c r="G19" s="8">
        <f t="shared" ref="G19:I19" si="16">SUM(G20:G23)</f>
        <v>6600000</v>
      </c>
      <c r="H19" s="8">
        <f t="shared" si="16"/>
        <v>5000000</v>
      </c>
      <c r="I19" s="8">
        <f t="shared" si="16"/>
        <v>5000000</v>
      </c>
      <c r="J19" s="40" t="s">
        <v>36</v>
      </c>
      <c r="K19" s="37" t="s">
        <v>25</v>
      </c>
    </row>
    <row r="20" spans="1:11" ht="15" customHeight="1" x14ac:dyDescent="0.25">
      <c r="A20" s="47"/>
      <c r="B20" s="20"/>
      <c r="C20" s="50"/>
      <c r="D20" s="20"/>
      <c r="E20" s="5" t="s">
        <v>3</v>
      </c>
      <c r="F20" s="8">
        <f t="shared" ref="F20:F28" si="17">SUM(G20:I20)</f>
        <v>16600000</v>
      </c>
      <c r="G20" s="9">
        <v>6600000</v>
      </c>
      <c r="H20" s="9">
        <v>5000000</v>
      </c>
      <c r="I20" s="9">
        <v>5000000</v>
      </c>
      <c r="J20" s="40"/>
      <c r="K20" s="42"/>
    </row>
    <row r="21" spans="1:11" ht="15" customHeight="1" x14ac:dyDescent="0.25">
      <c r="A21" s="47"/>
      <c r="B21" s="20"/>
      <c r="C21" s="50"/>
      <c r="D21" s="20"/>
      <c r="E21" s="5" t="s">
        <v>2</v>
      </c>
      <c r="F21" s="8">
        <f t="shared" si="17"/>
        <v>0</v>
      </c>
      <c r="G21" s="9">
        <v>0</v>
      </c>
      <c r="H21" s="9">
        <v>0</v>
      </c>
      <c r="I21" s="9">
        <v>0</v>
      </c>
      <c r="J21" s="40"/>
      <c r="K21" s="42"/>
    </row>
    <row r="22" spans="1:11" ht="15" customHeight="1" x14ac:dyDescent="0.25">
      <c r="A22" s="47"/>
      <c r="B22" s="20"/>
      <c r="C22" s="50"/>
      <c r="D22" s="20"/>
      <c r="E22" s="5" t="s">
        <v>1</v>
      </c>
      <c r="F22" s="8">
        <f t="shared" si="17"/>
        <v>0</v>
      </c>
      <c r="G22" s="9">
        <v>0</v>
      </c>
      <c r="H22" s="9">
        <v>0</v>
      </c>
      <c r="I22" s="9">
        <v>0</v>
      </c>
      <c r="J22" s="40"/>
      <c r="K22" s="42"/>
    </row>
    <row r="23" spans="1:11" ht="15" customHeight="1" x14ac:dyDescent="0.25">
      <c r="A23" s="53"/>
      <c r="B23" s="21"/>
      <c r="C23" s="51"/>
      <c r="D23" s="21"/>
      <c r="E23" s="5" t="s">
        <v>4</v>
      </c>
      <c r="F23" s="8">
        <f t="shared" si="17"/>
        <v>0</v>
      </c>
      <c r="G23" s="9">
        <v>0</v>
      </c>
      <c r="H23" s="9">
        <v>0</v>
      </c>
      <c r="I23" s="9">
        <v>0</v>
      </c>
      <c r="J23" s="41"/>
      <c r="K23" s="42"/>
    </row>
    <row r="24" spans="1:11" ht="15" customHeight="1" x14ac:dyDescent="0.25">
      <c r="A24" s="52" t="s">
        <v>17</v>
      </c>
      <c r="B24" s="19" t="s">
        <v>17</v>
      </c>
      <c r="C24" s="49" t="s">
        <v>23</v>
      </c>
      <c r="D24" s="19" t="s">
        <v>31</v>
      </c>
      <c r="E24" s="4" t="s">
        <v>6</v>
      </c>
      <c r="F24" s="8">
        <f t="shared" si="17"/>
        <v>3900000</v>
      </c>
      <c r="G24" s="8">
        <f t="shared" ref="G24:I24" si="18">SUM(G25:G28)</f>
        <v>1300000</v>
      </c>
      <c r="H24" s="8">
        <f t="shared" si="18"/>
        <v>1300000</v>
      </c>
      <c r="I24" s="8">
        <f t="shared" si="18"/>
        <v>1300000</v>
      </c>
      <c r="J24" s="40" t="s">
        <v>27</v>
      </c>
      <c r="K24" s="37" t="s">
        <v>25</v>
      </c>
    </row>
    <row r="25" spans="1:11" ht="15" customHeight="1" x14ac:dyDescent="0.25">
      <c r="A25" s="47"/>
      <c r="B25" s="20"/>
      <c r="C25" s="50"/>
      <c r="D25" s="20"/>
      <c r="E25" s="5" t="s">
        <v>3</v>
      </c>
      <c r="F25" s="8">
        <f t="shared" si="17"/>
        <v>3900000</v>
      </c>
      <c r="G25" s="9">
        <v>1300000</v>
      </c>
      <c r="H25" s="9">
        <v>1300000</v>
      </c>
      <c r="I25" s="9">
        <v>1300000</v>
      </c>
      <c r="J25" s="40"/>
      <c r="K25" s="42"/>
    </row>
    <row r="26" spans="1:11" ht="15" customHeight="1" x14ac:dyDescent="0.25">
      <c r="A26" s="47"/>
      <c r="B26" s="20"/>
      <c r="C26" s="50"/>
      <c r="D26" s="20"/>
      <c r="E26" s="5" t="s">
        <v>2</v>
      </c>
      <c r="F26" s="8">
        <f t="shared" si="17"/>
        <v>0</v>
      </c>
      <c r="G26" s="9">
        <v>0</v>
      </c>
      <c r="H26" s="9">
        <v>0</v>
      </c>
      <c r="I26" s="9">
        <v>0</v>
      </c>
      <c r="J26" s="40"/>
      <c r="K26" s="42"/>
    </row>
    <row r="27" spans="1:11" ht="15" customHeight="1" x14ac:dyDescent="0.25">
      <c r="A27" s="47"/>
      <c r="B27" s="20"/>
      <c r="C27" s="50"/>
      <c r="D27" s="20"/>
      <c r="E27" s="5" t="s">
        <v>1</v>
      </c>
      <c r="F27" s="8">
        <f t="shared" si="17"/>
        <v>0</v>
      </c>
      <c r="G27" s="9">
        <v>0</v>
      </c>
      <c r="H27" s="9">
        <v>0</v>
      </c>
      <c r="I27" s="9">
        <v>0</v>
      </c>
      <c r="J27" s="40"/>
      <c r="K27" s="42"/>
    </row>
    <row r="28" spans="1:11" ht="15" customHeight="1" x14ac:dyDescent="0.25">
      <c r="A28" s="53"/>
      <c r="B28" s="21"/>
      <c r="C28" s="51"/>
      <c r="D28" s="21"/>
      <c r="E28" s="5" t="s">
        <v>4</v>
      </c>
      <c r="F28" s="8">
        <f t="shared" si="17"/>
        <v>0</v>
      </c>
      <c r="G28" s="9">
        <v>0</v>
      </c>
      <c r="H28" s="9">
        <v>0</v>
      </c>
      <c r="I28" s="9">
        <v>0</v>
      </c>
      <c r="J28" s="41"/>
      <c r="K28" s="42"/>
    </row>
    <row r="29" spans="1:11" ht="15" customHeight="1" x14ac:dyDescent="0.25">
      <c r="A29" s="52" t="s">
        <v>18</v>
      </c>
      <c r="B29" s="48" t="s">
        <v>18</v>
      </c>
      <c r="C29" s="49" t="s">
        <v>22</v>
      </c>
      <c r="D29" s="19" t="s">
        <v>31</v>
      </c>
      <c r="E29" s="4" t="s">
        <v>6</v>
      </c>
      <c r="F29" s="8">
        <f t="shared" ref="F29:F38" si="19">SUM(G29:I29)</f>
        <v>900000</v>
      </c>
      <c r="G29" s="8">
        <f t="shared" ref="G29:I29" si="20">SUM(G30:G33)</f>
        <v>300000</v>
      </c>
      <c r="H29" s="8">
        <f t="shared" si="20"/>
        <v>300000</v>
      </c>
      <c r="I29" s="8">
        <f t="shared" si="20"/>
        <v>300000</v>
      </c>
      <c r="J29" s="40" t="s">
        <v>28</v>
      </c>
      <c r="K29" s="37" t="s">
        <v>25</v>
      </c>
    </row>
    <row r="30" spans="1:11" ht="15" customHeight="1" x14ac:dyDescent="0.25">
      <c r="A30" s="47"/>
      <c r="B30" s="20"/>
      <c r="C30" s="50"/>
      <c r="D30" s="20"/>
      <c r="E30" s="5" t="s">
        <v>3</v>
      </c>
      <c r="F30" s="8">
        <f t="shared" si="19"/>
        <v>900000</v>
      </c>
      <c r="G30" s="9">
        <v>300000</v>
      </c>
      <c r="H30" s="9">
        <v>300000</v>
      </c>
      <c r="I30" s="9">
        <v>300000</v>
      </c>
      <c r="J30" s="40"/>
      <c r="K30" s="42"/>
    </row>
    <row r="31" spans="1:11" ht="15" customHeight="1" x14ac:dyDescent="0.25">
      <c r="A31" s="47"/>
      <c r="B31" s="20"/>
      <c r="C31" s="50"/>
      <c r="D31" s="20"/>
      <c r="E31" s="5" t="s">
        <v>2</v>
      </c>
      <c r="F31" s="8">
        <f t="shared" si="19"/>
        <v>0</v>
      </c>
      <c r="G31" s="9">
        <v>0</v>
      </c>
      <c r="H31" s="9">
        <v>0</v>
      </c>
      <c r="I31" s="9">
        <v>0</v>
      </c>
      <c r="J31" s="40"/>
      <c r="K31" s="42"/>
    </row>
    <row r="32" spans="1:11" ht="15" customHeight="1" x14ac:dyDescent="0.25">
      <c r="A32" s="47"/>
      <c r="B32" s="20"/>
      <c r="C32" s="50"/>
      <c r="D32" s="20"/>
      <c r="E32" s="5" t="s">
        <v>1</v>
      </c>
      <c r="F32" s="8">
        <f t="shared" si="19"/>
        <v>0</v>
      </c>
      <c r="G32" s="9">
        <v>0</v>
      </c>
      <c r="H32" s="9">
        <v>0</v>
      </c>
      <c r="I32" s="9">
        <v>0</v>
      </c>
      <c r="J32" s="40"/>
      <c r="K32" s="42"/>
    </row>
    <row r="33" spans="1:11" ht="15.75" customHeight="1" x14ac:dyDescent="0.25">
      <c r="A33" s="53"/>
      <c r="B33" s="21"/>
      <c r="C33" s="51"/>
      <c r="D33" s="21"/>
      <c r="E33" s="6" t="s">
        <v>4</v>
      </c>
      <c r="F33" s="11">
        <f t="shared" si="19"/>
        <v>0</v>
      </c>
      <c r="G33" s="12">
        <v>0</v>
      </c>
      <c r="H33" s="12">
        <v>0</v>
      </c>
      <c r="I33" s="12">
        <v>0</v>
      </c>
      <c r="J33" s="41"/>
      <c r="K33" s="42"/>
    </row>
    <row r="34" spans="1:11" ht="15" customHeight="1" x14ac:dyDescent="0.25">
      <c r="A34" s="52" t="s">
        <v>19</v>
      </c>
      <c r="B34" s="48" t="s">
        <v>19</v>
      </c>
      <c r="C34" s="49" t="s">
        <v>38</v>
      </c>
      <c r="D34" s="19" t="s">
        <v>31</v>
      </c>
      <c r="E34" s="4" t="s">
        <v>6</v>
      </c>
      <c r="F34" s="8">
        <f t="shared" si="19"/>
        <v>166657943.5</v>
      </c>
      <c r="G34" s="8">
        <f t="shared" ref="G34:I34" si="21">SUM(G35:G38)</f>
        <v>68916318</v>
      </c>
      <c r="H34" s="8">
        <f t="shared" si="21"/>
        <v>35744625.5</v>
      </c>
      <c r="I34" s="8">
        <f t="shared" si="21"/>
        <v>61997000</v>
      </c>
      <c r="J34" s="40" t="s">
        <v>41</v>
      </c>
      <c r="K34" s="37" t="s">
        <v>26</v>
      </c>
    </row>
    <row r="35" spans="1:11" ht="15" customHeight="1" x14ac:dyDescent="0.25">
      <c r="A35" s="47"/>
      <c r="B35" s="20"/>
      <c r="C35" s="50"/>
      <c r="D35" s="20"/>
      <c r="E35" s="5" t="s">
        <v>3</v>
      </c>
      <c r="F35" s="8">
        <f t="shared" si="19"/>
        <v>96100000</v>
      </c>
      <c r="G35" s="9">
        <v>32100000</v>
      </c>
      <c r="H35" s="9">
        <v>32000000</v>
      </c>
      <c r="I35" s="9">
        <v>32000000</v>
      </c>
      <c r="J35" s="40"/>
      <c r="K35" s="42"/>
    </row>
    <row r="36" spans="1:11" ht="15" customHeight="1" x14ac:dyDescent="0.25">
      <c r="A36" s="47"/>
      <c r="B36" s="20"/>
      <c r="C36" s="50"/>
      <c r="D36" s="20"/>
      <c r="E36" s="18" t="s">
        <v>2</v>
      </c>
      <c r="F36" s="8">
        <f t="shared" si="19"/>
        <v>26435943.5</v>
      </c>
      <c r="G36" s="9">
        <v>15828918</v>
      </c>
      <c r="H36" s="9">
        <v>1610025.5</v>
      </c>
      <c r="I36" s="9">
        <v>8997000</v>
      </c>
      <c r="J36" s="40"/>
      <c r="K36" s="42"/>
    </row>
    <row r="37" spans="1:11" ht="15" customHeight="1" x14ac:dyDescent="0.25">
      <c r="A37" s="47"/>
      <c r="B37" s="20"/>
      <c r="C37" s="50"/>
      <c r="D37" s="20"/>
      <c r="E37" s="18" t="s">
        <v>1</v>
      </c>
      <c r="F37" s="8">
        <f t="shared" si="19"/>
        <v>44122000</v>
      </c>
      <c r="G37" s="9">
        <v>20987400</v>
      </c>
      <c r="H37" s="9">
        <v>2134600</v>
      </c>
      <c r="I37" s="9">
        <v>21000000</v>
      </c>
      <c r="J37" s="40"/>
      <c r="K37" s="42"/>
    </row>
    <row r="38" spans="1:11" ht="87" customHeight="1" x14ac:dyDescent="0.25">
      <c r="A38" s="53"/>
      <c r="B38" s="21"/>
      <c r="C38" s="51"/>
      <c r="D38" s="21"/>
      <c r="E38" s="6" t="s">
        <v>4</v>
      </c>
      <c r="F38" s="11">
        <f t="shared" si="19"/>
        <v>0</v>
      </c>
      <c r="G38" s="12">
        <v>0</v>
      </c>
      <c r="H38" s="12">
        <v>0</v>
      </c>
      <c r="I38" s="12">
        <v>0</v>
      </c>
      <c r="J38" s="41"/>
      <c r="K38" s="43"/>
    </row>
    <row r="39" spans="1:11" x14ac:dyDescent="0.25">
      <c r="A39" s="52" t="s">
        <v>32</v>
      </c>
      <c r="B39" s="48" t="s">
        <v>32</v>
      </c>
      <c r="C39" s="49" t="s">
        <v>33</v>
      </c>
      <c r="D39" s="19" t="s">
        <v>31</v>
      </c>
      <c r="E39" s="4" t="s">
        <v>6</v>
      </c>
      <c r="F39" s="8">
        <f t="shared" ref="F39:F43" si="22">SUM(G39:I39)</f>
        <v>0</v>
      </c>
      <c r="G39" s="8">
        <f t="shared" ref="G39:I39" si="23">SUM(G40:G43)</f>
        <v>0</v>
      </c>
      <c r="H39" s="8">
        <f t="shared" si="23"/>
        <v>0</v>
      </c>
      <c r="I39" s="8">
        <f t="shared" si="23"/>
        <v>0</v>
      </c>
      <c r="J39" s="40" t="s">
        <v>34</v>
      </c>
      <c r="K39" s="37" t="s">
        <v>35</v>
      </c>
    </row>
    <row r="40" spans="1:11" x14ac:dyDescent="0.25">
      <c r="A40" s="47"/>
      <c r="B40" s="20"/>
      <c r="C40" s="50"/>
      <c r="D40" s="20"/>
      <c r="E40" s="5" t="s">
        <v>3</v>
      </c>
      <c r="F40" s="8">
        <f t="shared" si="22"/>
        <v>0</v>
      </c>
      <c r="G40" s="9"/>
      <c r="H40" s="9"/>
      <c r="I40" s="9"/>
      <c r="J40" s="40"/>
      <c r="K40" s="42"/>
    </row>
    <row r="41" spans="1:11" x14ac:dyDescent="0.25">
      <c r="A41" s="47"/>
      <c r="B41" s="20"/>
      <c r="C41" s="50"/>
      <c r="D41" s="20"/>
      <c r="E41" s="5" t="s">
        <v>2</v>
      </c>
      <c r="F41" s="8">
        <f t="shared" si="22"/>
        <v>0</v>
      </c>
      <c r="G41" s="9">
        <v>0</v>
      </c>
      <c r="H41" s="9">
        <v>0</v>
      </c>
      <c r="I41" s="9">
        <v>0</v>
      </c>
      <c r="J41" s="40"/>
      <c r="K41" s="42"/>
    </row>
    <row r="42" spans="1:11" x14ac:dyDescent="0.25">
      <c r="A42" s="47"/>
      <c r="B42" s="20"/>
      <c r="C42" s="50"/>
      <c r="D42" s="20"/>
      <c r="E42" s="5" t="s">
        <v>1</v>
      </c>
      <c r="F42" s="8">
        <f t="shared" si="22"/>
        <v>0</v>
      </c>
      <c r="G42" s="9">
        <v>0</v>
      </c>
      <c r="H42" s="9">
        <v>0</v>
      </c>
      <c r="I42" s="9">
        <v>0</v>
      </c>
      <c r="J42" s="40"/>
      <c r="K42" s="42"/>
    </row>
    <row r="43" spans="1:11" x14ac:dyDescent="0.25">
      <c r="A43" s="53"/>
      <c r="B43" s="21"/>
      <c r="C43" s="51"/>
      <c r="D43" s="21"/>
      <c r="E43" s="6" t="s">
        <v>4</v>
      </c>
      <c r="F43" s="11">
        <f t="shared" si="22"/>
        <v>0</v>
      </c>
      <c r="G43" s="12">
        <v>0</v>
      </c>
      <c r="H43" s="12">
        <v>0</v>
      </c>
      <c r="I43" s="12">
        <v>0</v>
      </c>
      <c r="J43" s="41"/>
      <c r="K43" s="43"/>
    </row>
  </sheetData>
  <mergeCells count="56">
    <mergeCell ref="K39:K43"/>
    <mergeCell ref="A39:A43"/>
    <mergeCell ref="B39:B43"/>
    <mergeCell ref="C39:C43"/>
    <mergeCell ref="D39:D43"/>
    <mergeCell ref="J39:J43"/>
    <mergeCell ref="A19:A23"/>
    <mergeCell ref="A24:A28"/>
    <mergeCell ref="A29:A33"/>
    <mergeCell ref="A34:A38"/>
    <mergeCell ref="A2:A3"/>
    <mergeCell ref="A4:A8"/>
    <mergeCell ref="A9:A13"/>
    <mergeCell ref="A14:A18"/>
    <mergeCell ref="D9:D13"/>
    <mergeCell ref="B19:B23"/>
    <mergeCell ref="B34:B38"/>
    <mergeCell ref="C34:C38"/>
    <mergeCell ref="D34:D38"/>
    <mergeCell ref="B29:B33"/>
    <mergeCell ref="C29:C33"/>
    <mergeCell ref="B14:B18"/>
    <mergeCell ref="C14:C18"/>
    <mergeCell ref="D29:D33"/>
    <mergeCell ref="C19:C23"/>
    <mergeCell ref="D19:D23"/>
    <mergeCell ref="B24:B28"/>
    <mergeCell ref="C24:C28"/>
    <mergeCell ref="J29:J33"/>
    <mergeCell ref="K29:K33"/>
    <mergeCell ref="K9:K13"/>
    <mergeCell ref="J34:J38"/>
    <mergeCell ref="K34:K38"/>
    <mergeCell ref="K24:K28"/>
    <mergeCell ref="J9:J13"/>
    <mergeCell ref="K14:K18"/>
    <mergeCell ref="J19:J23"/>
    <mergeCell ref="K19:K23"/>
    <mergeCell ref="J14:J18"/>
    <mergeCell ref="J24:J28"/>
    <mergeCell ref="D24:D28"/>
    <mergeCell ref="B4:B8"/>
    <mergeCell ref="C4:C8"/>
    <mergeCell ref="B9:B12"/>
    <mergeCell ref="B1:K1"/>
    <mergeCell ref="E2:I2"/>
    <mergeCell ref="B2:B3"/>
    <mergeCell ref="C2:C3"/>
    <mergeCell ref="D2:D3"/>
    <mergeCell ref="K2:K3"/>
    <mergeCell ref="J2:J3"/>
    <mergeCell ref="J4:J8"/>
    <mergeCell ref="D4:D8"/>
    <mergeCell ref="K4:K8"/>
    <mergeCell ref="D14:D18"/>
    <mergeCell ref="C9:C13"/>
  </mergeCells>
  <pageMargins left="0.7" right="0.7" top="0.75" bottom="0.75" header="0.3" footer="0.3"/>
  <pageSetup paperSize="9"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Таблица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2026-10-13T11:18:21Z</dcterms:modified>
</cp:coreProperties>
</file>