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4" rupBuild="9303"/>
  <workbookPr filterPrivacy="1" defaultThemeVersion="124226"/>
  <bookViews>
    <workbookView xWindow="240" yWindow="105" windowWidth="14805" windowHeight="8010" activeTab="2"/>
  </bookViews>
  <sheets>
    <sheet name="Приложение 1" sheetId="2" r:id="rId1"/>
    <sheet name="Приложение 2" sheetId="3" r:id="rId2"/>
    <sheet name="Приложение 3" sheetId="4" r:id="rId3"/>
  </sheets>
  <calcPr calcId="145621"/>
</workbook>
</file>

<file path=xl/calcChain.xml><?xml version="1.0" encoding="utf-8"?>
<calcChain xmlns="http://schemas.openxmlformats.org/spreadsheetml/2006/main">
  <c r="C10" i="3" l="1"/>
  <c r="C8" i="3" s="1"/>
  <c r="C23" i="3" s="1"/>
  <c r="G21" i="3"/>
  <c r="F21" i="3"/>
  <c r="G20" i="3"/>
  <c r="F20" i="3"/>
  <c r="G19" i="3"/>
  <c r="F19" i="3"/>
  <c r="G18" i="3"/>
  <c r="F18" i="3"/>
  <c r="G17" i="3"/>
  <c r="F17" i="3"/>
  <c r="G16" i="3"/>
  <c r="F16" i="3"/>
  <c r="G15" i="3"/>
  <c r="F15" i="3"/>
  <c r="G14" i="3"/>
  <c r="F14" i="3"/>
  <c r="G13" i="3"/>
  <c r="F13" i="3"/>
  <c r="G12" i="3"/>
  <c r="F12" i="3"/>
  <c r="G11" i="3"/>
  <c r="F11" i="3"/>
  <c r="E10" i="3"/>
  <c r="D10" i="3"/>
  <c r="D8" i="3" s="1"/>
  <c r="F10" i="3" l="1"/>
  <c r="D23" i="3"/>
  <c r="E8" i="3"/>
  <c r="G8" i="3" s="1"/>
  <c r="G10" i="3"/>
  <c r="E23" i="3" l="1"/>
  <c r="F8" i="3"/>
  <c r="F23" i="3" s="1"/>
  <c r="F31" i="2" l="1"/>
  <c r="F30" i="2"/>
  <c r="G29" i="2"/>
  <c r="F29" i="2"/>
  <c r="G28" i="2"/>
  <c r="F28" i="2"/>
  <c r="G27" i="2"/>
  <c r="F27" i="2"/>
  <c r="G26" i="2"/>
  <c r="F26" i="2"/>
  <c r="G25" i="2"/>
  <c r="F25" i="2"/>
  <c r="G24" i="2"/>
  <c r="F24" i="2"/>
  <c r="E23" i="2"/>
  <c r="D23" i="2"/>
  <c r="C23" i="2"/>
  <c r="B23" i="2"/>
  <c r="E21" i="2"/>
  <c r="D21" i="2"/>
  <c r="C21" i="2"/>
  <c r="F20" i="2"/>
  <c r="G19" i="2"/>
  <c r="F19" i="2"/>
  <c r="G18" i="2"/>
  <c r="F18" i="2"/>
  <c r="G17" i="2"/>
  <c r="F17" i="2"/>
  <c r="G16" i="2"/>
  <c r="F16" i="2"/>
  <c r="G15" i="2"/>
  <c r="F15" i="2"/>
  <c r="G14" i="2"/>
  <c r="F14" i="2"/>
  <c r="B14" i="2"/>
  <c r="B21" i="2" s="1"/>
  <c r="E13" i="2"/>
  <c r="D13" i="2"/>
  <c r="C13" i="2"/>
  <c r="B13" i="2"/>
  <c r="G12" i="2"/>
  <c r="F12" i="2"/>
  <c r="G11" i="2"/>
  <c r="F11" i="2"/>
  <c r="G10" i="2"/>
  <c r="F10" i="2"/>
  <c r="G9" i="2"/>
  <c r="F9" i="2"/>
  <c r="G8" i="2"/>
  <c r="F8" i="2"/>
  <c r="G7" i="2"/>
  <c r="F7" i="2"/>
  <c r="D22" i="2" l="1"/>
  <c r="F13" i="2"/>
  <c r="B22" i="2"/>
  <c r="E22" i="2"/>
  <c r="F22" i="2" s="1"/>
  <c r="G23" i="2"/>
  <c r="F21" i="2"/>
  <c r="F23" i="2"/>
  <c r="G13" i="2"/>
  <c r="C22" i="2"/>
  <c r="C32" i="2"/>
  <c r="D32" i="2"/>
  <c r="B32" i="2"/>
  <c r="E32" i="2"/>
  <c r="G32" i="2" s="1"/>
  <c r="G21" i="2"/>
  <c r="G22" i="2" l="1"/>
  <c r="F32" i="2"/>
</calcChain>
</file>

<file path=xl/sharedStrings.xml><?xml version="1.0" encoding="utf-8"?>
<sst xmlns="http://schemas.openxmlformats.org/spreadsheetml/2006/main" count="97" uniqueCount="91">
  <si>
    <t>Наименование доходов</t>
  </si>
  <si>
    <t>Налог на доходы физических лиц</t>
  </si>
  <si>
    <t>Доходы упрощенной системы налогообложения</t>
  </si>
  <si>
    <t>Отклонение от плановых показателей (-) (+)</t>
  </si>
  <si>
    <t>Единый налог на вмененный доход для отдельных видов деятельности</t>
  </si>
  <si>
    <t>Патентная система налогообложения</t>
  </si>
  <si>
    <t>Государственная пошлина</t>
  </si>
  <si>
    <t>Доходы от сдачи в аренду земельных участков</t>
  </si>
  <si>
    <t>Доходы от сдачи в аренду муниципального имущества</t>
  </si>
  <si>
    <t>Доходы от реализации муниципального имущества, земельных участков</t>
  </si>
  <si>
    <t>Штрафные санкции</t>
  </si>
  <si>
    <t>Субсидии</t>
  </si>
  <si>
    <t>Субвенции</t>
  </si>
  <si>
    <t>Иные межбюджетные трансферты</t>
  </si>
  <si>
    <t>Приложение 1</t>
  </si>
  <si>
    <t>Доходы от оказания платных услуг  и компенсации затрат государства</t>
  </si>
  <si>
    <t>Налоги на товары (работы, услуги), реализуемые на территории РФ (акцизы)</t>
  </si>
  <si>
    <t>Дотации</t>
  </si>
  <si>
    <t xml:space="preserve">БЕЗВОЗМЕЗДНЫЕ поступления от негосударственных организаций </t>
  </si>
  <si>
    <t>Прочие безвозмездные поступления</t>
  </si>
  <si>
    <t>% исполнения к утвержденному плану</t>
  </si>
  <si>
    <t>Неналоговые доходы</t>
  </si>
  <si>
    <t>Налоговые доходы</t>
  </si>
  <si>
    <t>ИТОГО СОБСТВЕННЫЕ ДОХОДЫ, без учета безвозмездных поступлений</t>
  </si>
  <si>
    <t>БЕЗВОЗМЕЗДНЫЕ ПОСТУПЛЕНИЯ</t>
  </si>
  <si>
    <t>ИТОГО ДОХОДОВ районного бюджета</t>
  </si>
  <si>
    <t xml:space="preserve">Прочие неналоговые доходы </t>
  </si>
  <si>
    <t>Плата за негативное воздействие на окружающую среду</t>
  </si>
  <si>
    <t>Исполнение доходов за 2019 год, тыс.руб.</t>
  </si>
  <si>
    <t>Утверждено решением о бюджете на 2020 год (первоначально), тыс.руб.</t>
  </si>
  <si>
    <t>Аналитическая таблица исполнения районного бюджета за 2020 год в разрезе видов доходов</t>
  </si>
  <si>
    <t>Утверждено решением о бюджете на 2020 год                   (с изменениями), тыс.руб.</t>
  </si>
  <si>
    <t>Исполнение доходов за 2020 год, тыс.руб.</t>
  </si>
  <si>
    <t xml:space="preserve">Доходы бюджетов муниципальных районов от возврата бюджетными учреждениями остатков субсидий прошлых лет
</t>
  </si>
  <si>
    <t xml:space="preserve"> </t>
  </si>
  <si>
    <t>Возврат остатков субсидий, субвенций  и иных межбюджетных трансфертов</t>
  </si>
  <si>
    <t>к пояснительной записке</t>
  </si>
  <si>
    <t>МУНИЦИПАЛЬНЫЕ ПРОГРАММЫ</t>
  </si>
  <si>
    <t>Код программы</t>
  </si>
  <si>
    <t>ВСЕГО РАСХОДОВ</t>
  </si>
  <si>
    <t>в том числе:</t>
  </si>
  <si>
    <t>в рамках муниципальных программ</t>
  </si>
  <si>
    <t>Муниципальная программа "Развитие образования в муниципальном образовании Печенгский район" на 2015-2020 годы</t>
  </si>
  <si>
    <t>710 00 00000</t>
  </si>
  <si>
    <t>Муниципальная программа "Обеспечение социальной стабильности в Печенгском районе" на 2015-2020 годы</t>
  </si>
  <si>
    <t>720 00 00000</t>
  </si>
  <si>
    <t>Муниципальная программа "Развитие культуры в муниципальном образовании Печенгский район" на 2015 -2020 годы</t>
  </si>
  <si>
    <t>730 00 00000</t>
  </si>
  <si>
    <t>740 00 00000</t>
  </si>
  <si>
    <t>Муниципальная программа "Развитие экономического потенциала и формирование благоприятного предпринимательского климата" на 2015-2020 годы</t>
  </si>
  <si>
    <t>750 00 00000</t>
  </si>
  <si>
    <t>Муниципальная программа "Муниципальное управление и гражданское общество в муниципальном образовании Печенгский район" на 2015-2020 годы</t>
  </si>
  <si>
    <t>770 00 00000</t>
  </si>
  <si>
    <t>Муниципальная программа "Информационное общество в муниципальном образовании Печенгский район" на 2015-2020 годы</t>
  </si>
  <si>
    <t>790 00 00000</t>
  </si>
  <si>
    <t>Муниципальная программа "Развитие физической культуры и спорта в Печенгском районе" на 2015-2020 годы</t>
  </si>
  <si>
    <t>810 00 00000</t>
  </si>
  <si>
    <t>Муниципальная программа "Управление муниципальными финансами в муниципальном образовании Печенгский район" на 2015-2020 годы</t>
  </si>
  <si>
    <t>820 00 00000</t>
  </si>
  <si>
    <t>850 00 00000</t>
  </si>
  <si>
    <t>в рамках непрограммной деятельности</t>
  </si>
  <si>
    <t>990 00 00000</t>
  </si>
  <si>
    <t>Доля расходов в рамках муниципальных программ в общем объеме расходов</t>
  </si>
  <si>
    <t>Аналитическая таблица исполнения муниципальных программ Печенгского района за 2020 год</t>
  </si>
  <si>
    <t>Утверждено решением о бюджете на 2020 год (с изменениями), тыс.руб.</t>
  </si>
  <si>
    <t>Исполнение за 2020 год, тыс.руб.</t>
  </si>
  <si>
    <t>Приложение 2</t>
  </si>
  <si>
    <t>Национальный проект</t>
  </si>
  <si>
    <t>Наименование федерального проекта</t>
  </si>
  <si>
    <t>НПА муниципального образования в рамках реализации национального проекта</t>
  </si>
  <si>
    <t>Наименование мероприятия в муниципальной программе</t>
  </si>
  <si>
    <t>Выделено в 2020 году</t>
  </si>
  <si>
    <t>ФБ</t>
  </si>
  <si>
    <t xml:space="preserve">МБ </t>
  </si>
  <si>
    <t xml:space="preserve">МБ  </t>
  </si>
  <si>
    <t>Образование</t>
  </si>
  <si>
    <t>Современная школа</t>
  </si>
  <si>
    <t>Успех каждого ребенка</t>
  </si>
  <si>
    <t>Цифровая экономика Российской Федерации</t>
  </si>
  <si>
    <t>Кадры для цифровой экономики</t>
  </si>
  <si>
    <t>Муниципальная программа  "Обеспечение общественного порядка и безопасности населения Печенгского района" на 2015-2020 годы</t>
  </si>
  <si>
    <t>Муниципальная программа "Развитие транспортной системы" на 2013-2020 годы</t>
  </si>
  <si>
    <t>Отклонение от плановых показателей (-) (+) гр.4-гр5</t>
  </si>
  <si>
    <t>Приложение 3</t>
  </si>
  <si>
    <t>Реализпция национальных проектов в 2020 году</t>
  </si>
  <si>
    <t>Источники финансирования , тыс. руб.</t>
  </si>
  <si>
    <t>Решение Совета депутатов Печенгского района "О районном бюджете на 2020 год и плановый период 2021-2022 годов" от 20.12.2019 № 467; Постановление администрации Печенгского района от 24.11.2014 № 1900</t>
  </si>
  <si>
    <t>Исполнено за 2020 год</t>
  </si>
  <si>
    <t>Проведение тематических смен в сезонных лагерях для школьников по передовым направлениям дискретноой математики, информатики, цифровых технологий (МБОУ СОШ № 19)</t>
  </si>
  <si>
    <t xml:space="preserve">Оснащение материально-технической базы для формирования у обучающихся современных технологических и гуманитарных навыков (создание «Точек роста» в МБОУ СОШ №№ 1, 3, 7) </t>
  </si>
  <si>
    <t>Создание новых мест в образовательных организациях различных типов для реализации дополнительных общеразвивающих программ всех направлений (Поставка оборудованиядя профобучения, интерактивного оборудования,  спортивных товаров, канцелярских товаров в МБУ ДО ДДТ №№ 1,2)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</si>
</sst>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1">
    <numFmt numFmtId="164" formatCode="#,##0.0"/>
  </numFmts>
  <fonts count="12" x14ac:knownFonts="1">
    <font>
      <sz val="11"/>
      <color theme="1"/>
      <name val="Calibri"/>
      <family val="2"/>
      <scheme val="minor"/>
    </font>
    <font>
      <b/>
      <sz val="10"/>
      <color theme="1"/>
      <name val="Times New Roman"/>
      <family val="1"/>
      <charset val="204"/>
    </font>
    <font>
      <sz val="10"/>
      <color theme="1"/>
      <name val="Times New Roman"/>
      <family val="1"/>
      <charset val="204"/>
    </font>
    <font>
      <b/>
      <sz val="10"/>
      <color rgb="FFFF0000"/>
      <name val="Times New Roman"/>
      <family val="1"/>
      <charset val="204"/>
    </font>
    <font>
      <b/>
      <sz val="12"/>
      <color theme="1"/>
      <name val="Times New Roman"/>
      <family val="1"/>
      <charset val="204"/>
    </font>
    <font>
      <b/>
      <sz val="11"/>
      <color theme="1"/>
      <name val="Times New Roman"/>
      <family val="1"/>
      <charset val="204"/>
    </font>
    <font>
      <b/>
      <sz val="9"/>
      <color theme="1"/>
      <name val="Times New Roman"/>
      <family val="1"/>
      <charset val="204"/>
    </font>
    <font>
      <sz val="11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sz val="10"/>
      <name val="Arial"/>
      <family val="2"/>
      <charset val="204"/>
    </font>
    <font>
      <sz val="10"/>
      <color theme="1"/>
      <name val="Times New Roman Cyr"/>
      <charset val="204"/>
    </font>
    <font>
      <sz val="11"/>
      <name val="Times New Roman"/>
      <family val="1"/>
      <charset val="204"/>
    </font>
  </fonts>
  <fills count="4">
    <fill>
      <patternFill patternType="none"/>
    </fill>
    <fill>
      <patternFill patternType="gray125"/>
    </fill>
    <fill>
      <patternFill patternType="solid">
        <fgColor rgb="FF92D050"/>
        <bgColor indexed="64"/>
      </patternFill>
    </fill>
    <fill>
      <patternFill patternType="solid">
        <fgColor theme="0"/>
        <bgColor indexed="64"/>
      </patternFill>
    </fill>
  </fills>
  <borders count="4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2">
    <xf numFmtId="0" fontId="0" fillId="0" borderId="0"/>
    <xf numFmtId="0" fontId="9" fillId="0" borderId="0"/>
  </cellStyleXfs>
  <cellXfs count="63">
    <xf numFmtId="0" fontId="0" fillId="0" borderId="0" xfId="0"/>
    <xf numFmtId="0" fontId="1" fillId="0" borderId="1" xfId="0" applyFont="1" applyBorder="1" applyAlignment="1">
      <alignment horizontal="center" vertical="center" wrapText="1"/>
    </xf>
    <xf numFmtId="0" fontId="2" fillId="0" borderId="0" xfId="0" applyFont="1"/>
    <xf numFmtId="0" fontId="2" fillId="0" borderId="1" xfId="0" applyFont="1" applyBorder="1" applyAlignment="1">
      <alignment horizontal="justify" vertical="top" wrapText="1"/>
    </xf>
    <xf numFmtId="0" fontId="2" fillId="0" borderId="0" xfId="0" applyFont="1" applyFill="1"/>
    <xf numFmtId="4" fontId="3" fillId="0" borderId="0" xfId="0" applyNumberFormat="1" applyFont="1" applyBorder="1"/>
    <xf numFmtId="164" fontId="3" fillId="0" borderId="0" xfId="0" applyNumberFormat="1" applyFont="1" applyBorder="1" applyAlignment="1">
      <alignment vertical="center"/>
    </xf>
    <xf numFmtId="164" fontId="3" fillId="0" borderId="0" xfId="0" applyNumberFormat="1" applyFont="1" applyBorder="1"/>
    <xf numFmtId="4" fontId="1" fillId="0" borderId="0" xfId="0" applyNumberFormat="1" applyFont="1" applyBorder="1"/>
    <xf numFmtId="0" fontId="2" fillId="0" borderId="0" xfId="0" applyFont="1" applyBorder="1"/>
    <xf numFmtId="164" fontId="2" fillId="0" borderId="0" xfId="0" applyNumberFormat="1" applyFont="1" applyBorder="1" applyAlignment="1">
      <alignment vertical="center"/>
    </xf>
    <xf numFmtId="164" fontId="2" fillId="0" borderId="0" xfId="0" applyNumberFormat="1" applyFont="1" applyBorder="1"/>
    <xf numFmtId="0" fontId="3" fillId="0" borderId="0" xfId="0" applyFont="1" applyBorder="1"/>
    <xf numFmtId="0" fontId="1" fillId="0" borderId="0" xfId="0" applyFont="1" applyBorder="1" applyAlignment="1">
      <alignment horizontal="center" vertical="center" wrapText="1"/>
    </xf>
    <xf numFmtId="0" fontId="1" fillId="0" borderId="0" xfId="0" applyFont="1" applyBorder="1" applyAlignment="1">
      <alignment horizontal="center"/>
    </xf>
    <xf numFmtId="164" fontId="2" fillId="0" borderId="0" xfId="0" applyNumberFormat="1" applyFont="1" applyBorder="1" applyAlignment="1">
      <alignment horizontal="center" vertical="center"/>
    </xf>
    <xf numFmtId="164" fontId="1" fillId="0" borderId="0" xfId="0" applyNumberFormat="1" applyFont="1" applyBorder="1"/>
    <xf numFmtId="0" fontId="1" fillId="2" borderId="1" xfId="0" applyFont="1" applyFill="1" applyBorder="1" applyAlignment="1">
      <alignment horizontal="justify" vertical="top" wrapText="1"/>
    </xf>
    <xf numFmtId="0" fontId="2" fillId="0" borderId="0" xfId="0" applyFont="1" applyAlignment="1">
      <alignment vertical="center"/>
    </xf>
    <xf numFmtId="164" fontId="1" fillId="0" borderId="1" xfId="0" applyNumberFormat="1" applyFont="1" applyBorder="1" applyAlignment="1">
      <alignment horizontal="center" vertical="center" wrapText="1"/>
    </xf>
    <xf numFmtId="164" fontId="1" fillId="2" borderId="1" xfId="0" applyNumberFormat="1" applyFont="1" applyFill="1" applyBorder="1" applyAlignment="1">
      <alignment horizontal="center" vertical="center"/>
    </xf>
    <xf numFmtId="164" fontId="1" fillId="2" borderId="1" xfId="0" applyNumberFormat="1" applyFont="1" applyFill="1" applyBorder="1" applyAlignment="1">
      <alignment horizontal="center" vertical="center" wrapText="1"/>
    </xf>
    <xf numFmtId="4" fontId="1" fillId="0" borderId="0" xfId="0" applyNumberFormat="1" applyFont="1" applyBorder="1" applyAlignment="1">
      <alignment vertical="center"/>
    </xf>
    <xf numFmtId="0" fontId="2" fillId="0" borderId="0" xfId="0" applyFont="1" applyBorder="1" applyAlignment="1">
      <alignment vertical="center"/>
    </xf>
    <xf numFmtId="4" fontId="3" fillId="0" borderId="0" xfId="0" applyNumberFormat="1" applyFont="1" applyBorder="1" applyAlignment="1">
      <alignment vertical="center"/>
    </xf>
    <xf numFmtId="164" fontId="1" fillId="0" borderId="0" xfId="0" applyNumberFormat="1" applyFont="1" applyBorder="1" applyAlignment="1">
      <alignment vertical="center"/>
    </xf>
    <xf numFmtId="0" fontId="1" fillId="0" borderId="1" xfId="0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 wrapText="1"/>
    </xf>
    <xf numFmtId="164" fontId="2" fillId="0" borderId="1" xfId="0" applyNumberFormat="1" applyFont="1" applyFill="1" applyBorder="1" applyAlignment="1">
      <alignment horizontal="center" vertical="center"/>
    </xf>
    <xf numFmtId="164" fontId="1" fillId="0" borderId="1" xfId="0" applyNumberFormat="1" applyFont="1" applyFill="1" applyBorder="1" applyAlignment="1">
      <alignment horizontal="center" vertical="center" wrapText="1"/>
    </xf>
    <xf numFmtId="0" fontId="2" fillId="0" borderId="1" xfId="0" applyFont="1" applyBorder="1" applyAlignment="1">
      <alignment horizontal="justify" vertical="center" wrapText="1"/>
    </xf>
    <xf numFmtId="0" fontId="5" fillId="0" borderId="0" xfId="0" applyFont="1"/>
    <xf numFmtId="0" fontId="6" fillId="0" borderId="1" xfId="0" applyFont="1" applyBorder="1" applyAlignment="1">
      <alignment horizontal="center" vertical="center" wrapText="1"/>
    </xf>
    <xf numFmtId="0" fontId="2" fillId="0" borderId="1" xfId="0" applyNumberFormat="1" applyFont="1" applyBorder="1" applyAlignment="1">
      <alignment horizontal="justify" vertical="top" wrapText="1"/>
    </xf>
    <xf numFmtId="0" fontId="1" fillId="0" borderId="1" xfId="0" applyFont="1" applyBorder="1" applyAlignment="1">
      <alignment horizontal="center" vertical="center"/>
    </xf>
    <xf numFmtId="164" fontId="2" fillId="0" borderId="1" xfId="0" applyNumberFormat="1" applyFont="1" applyBorder="1" applyAlignment="1">
      <alignment horizontal="center" vertical="center"/>
    </xf>
    <xf numFmtId="164" fontId="1" fillId="0" borderId="1" xfId="0" applyNumberFormat="1" applyFont="1" applyBorder="1" applyAlignment="1">
      <alignment horizontal="center"/>
    </xf>
    <xf numFmtId="164" fontId="1" fillId="0" borderId="1" xfId="0" applyNumberFormat="1" applyFont="1" applyBorder="1" applyAlignment="1">
      <alignment horizontal="center" vertical="center"/>
    </xf>
    <xf numFmtId="164" fontId="2" fillId="0" borderId="0" xfId="0" applyNumberFormat="1" applyFont="1"/>
    <xf numFmtId="0" fontId="8" fillId="0" borderId="0" xfId="0" applyFont="1" applyAlignment="1">
      <alignment horizontal="center" vertical="center" wrapText="1"/>
    </xf>
    <xf numFmtId="0" fontId="2" fillId="0" borderId="1" xfId="0" applyFont="1" applyBorder="1" applyAlignment="1">
      <alignment horizontal="center" vertical="center" wrapText="1"/>
    </xf>
    <xf numFmtId="4" fontId="8" fillId="0" borderId="0" xfId="0" applyNumberFormat="1" applyFont="1" applyAlignment="1">
      <alignment horizontal="center" vertical="center" wrapText="1"/>
    </xf>
    <xf numFmtId="0" fontId="7" fillId="0" borderId="1" xfId="0" applyFont="1" applyBorder="1" applyAlignment="1">
      <alignment horizontal="center" vertical="center" wrapText="1"/>
    </xf>
    <xf numFmtId="0" fontId="1" fillId="0" borderId="0" xfId="0" applyFont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2" fillId="0" borderId="0" xfId="0" applyFont="1" applyAlignment="1">
      <alignment horizontal="center" vertical="center" wrapText="1"/>
    </xf>
    <xf numFmtId="164" fontId="2" fillId="0" borderId="1" xfId="0" applyNumberFormat="1" applyFont="1" applyBorder="1" applyAlignment="1">
      <alignment horizontal="center"/>
    </xf>
    <xf numFmtId="164" fontId="10" fillId="0" borderId="1" xfId="1" applyNumberFormat="1" applyFont="1" applyFill="1" applyBorder="1" applyAlignment="1">
      <alignment horizontal="center"/>
    </xf>
    <xf numFmtId="4" fontId="7" fillId="0" borderId="1" xfId="0" applyNumberFormat="1" applyFont="1" applyBorder="1" applyAlignment="1">
      <alignment horizontal="center" vertical="center" wrapText="1"/>
    </xf>
    <xf numFmtId="0" fontId="11" fillId="0" borderId="1" xfId="0" applyFont="1" applyFill="1" applyBorder="1" applyAlignment="1">
      <alignment horizontal="center" vertical="center" wrapText="1"/>
    </xf>
    <xf numFmtId="0" fontId="4" fillId="0" borderId="0" xfId="0" applyFont="1" applyAlignment="1">
      <alignment horizontal="right"/>
    </xf>
    <xf numFmtId="0" fontId="4" fillId="0" borderId="0" xfId="0" applyFont="1" applyAlignment="1">
      <alignment horizontal="center"/>
    </xf>
    <xf numFmtId="0" fontId="2" fillId="0" borderId="0" xfId="0" applyFont="1" applyAlignment="1">
      <alignment horizontal="right"/>
    </xf>
    <xf numFmtId="0" fontId="5" fillId="0" borderId="0" xfId="0" applyFont="1" applyAlignment="1">
      <alignment horizontal="center"/>
    </xf>
    <xf numFmtId="0" fontId="1" fillId="0" borderId="2" xfId="0" applyFont="1" applyBorder="1" applyAlignment="1">
      <alignment horizontal="center" vertical="center" wrapText="1"/>
    </xf>
    <xf numFmtId="0" fontId="1" fillId="0" borderId="3" xfId="0" applyFont="1" applyBorder="1" applyAlignment="1">
      <alignment horizontal="center" vertical="center" wrapText="1"/>
    </xf>
    <xf numFmtId="0" fontId="7" fillId="0" borderId="0" xfId="0" applyFont="1" applyAlignment="1">
      <alignment horizontal="right"/>
    </xf>
    <xf numFmtId="0" fontId="7" fillId="0" borderId="1" xfId="0" applyFont="1" applyBorder="1" applyAlignment="1">
      <alignment horizontal="center" vertical="center" wrapText="1"/>
    </xf>
    <xf numFmtId="0" fontId="4" fillId="0" borderId="0" xfId="0" applyFont="1" applyAlignment="1">
      <alignment horizontal="center" vertical="center" wrapText="1"/>
    </xf>
    <xf numFmtId="0" fontId="4" fillId="0" borderId="1" xfId="0" applyFont="1" applyBorder="1" applyAlignment="1">
      <alignment horizontal="center" vertical="center" wrapText="1"/>
    </xf>
    <xf numFmtId="0" fontId="1" fillId="0" borderId="1" xfId="0" applyFont="1" applyBorder="1" applyAlignment="1">
      <alignment horizontal="center" vertical="center" wrapText="1"/>
    </xf>
    <xf numFmtId="0" fontId="1" fillId="3" borderId="1" xfId="0" applyFont="1" applyFill="1" applyBorder="1" applyAlignment="1">
      <alignment horizontal="center" vertical="center" wrapText="1"/>
    </xf>
    <xf numFmtId="0" fontId="2" fillId="0" borderId="0" xfId="0" applyFont="1" applyAlignment="1">
      <alignment horizontal="right" vertical="center" wrapText="1"/>
    </xf>
  </cellXfs>
  <cellStyles count="2">
    <cellStyle name="Обычный" xfId="0" builtinId="0"/>
    <cellStyle name="Обычный 2" xfId="1"/>
  </cellStyles>
  <dxfs count="0"/>
  <tableStyles count="0" defaultTableStyle="TableStyleMedium2" defaultPivotStyle="PivotStyleMedium9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3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tabColor rgb="FF00B0F0"/>
  </sheetPr>
  <dimension ref="A1:I233"/>
  <sheetViews>
    <sheetView workbookViewId="0">
      <selection activeCell="F1" sqref="F1:G1"/>
    </sheetView>
  </sheetViews>
  <sheetFormatPr defaultColWidth="9.140625" defaultRowHeight="12.75" x14ac:dyDescent="0.2"/>
  <cols>
    <col min="1" max="1" width="38.42578125" style="2" customWidth="1"/>
    <col min="2" max="2" width="14" style="2" customWidth="1"/>
    <col min="3" max="3" width="16.42578125" style="2" customWidth="1"/>
    <col min="4" max="4" width="18.5703125" style="2" customWidth="1"/>
    <col min="5" max="5" width="14.28515625" style="2" customWidth="1"/>
    <col min="6" max="6" width="12.85546875" style="2" customWidth="1"/>
    <col min="7" max="7" width="10.85546875" style="18" customWidth="1"/>
    <col min="8" max="16384" width="9.140625" style="2"/>
  </cols>
  <sheetData>
    <row r="1" spans="1:7" ht="15.75" x14ac:dyDescent="0.25">
      <c r="F1" s="50" t="s">
        <v>14</v>
      </c>
      <c r="G1" s="50"/>
    </row>
    <row r="2" spans="1:7" ht="15.75" customHeight="1" x14ac:dyDescent="0.2">
      <c r="E2" s="52" t="s">
        <v>36</v>
      </c>
      <c r="F2" s="52"/>
      <c r="G2" s="52"/>
    </row>
    <row r="3" spans="1:7" x14ac:dyDescent="0.2">
      <c r="A3" s="51" t="s">
        <v>30</v>
      </c>
      <c r="B3" s="51"/>
      <c r="C3" s="51"/>
      <c r="D3" s="51"/>
      <c r="E3" s="51"/>
      <c r="F3" s="51"/>
      <c r="G3" s="51"/>
    </row>
    <row r="4" spans="1:7" x14ac:dyDescent="0.2">
      <c r="A4" s="51"/>
      <c r="B4" s="51"/>
      <c r="C4" s="51"/>
      <c r="D4" s="51"/>
      <c r="E4" s="51"/>
      <c r="F4" s="51"/>
      <c r="G4" s="51"/>
    </row>
    <row r="6" spans="1:7" ht="76.5" x14ac:dyDescent="0.2">
      <c r="A6" s="1" t="s">
        <v>0</v>
      </c>
      <c r="B6" s="26" t="s">
        <v>28</v>
      </c>
      <c r="C6" s="26" t="s">
        <v>29</v>
      </c>
      <c r="D6" s="26" t="s">
        <v>31</v>
      </c>
      <c r="E6" s="26" t="s">
        <v>32</v>
      </c>
      <c r="F6" s="1" t="s">
        <v>3</v>
      </c>
      <c r="G6" s="1" t="s">
        <v>20</v>
      </c>
    </row>
    <row r="7" spans="1:7" x14ac:dyDescent="0.2">
      <c r="A7" s="30" t="s">
        <v>1</v>
      </c>
      <c r="B7" s="27">
        <v>364103.68101</v>
      </c>
      <c r="C7" s="27">
        <v>376159</v>
      </c>
      <c r="D7" s="27">
        <v>379274.1</v>
      </c>
      <c r="E7" s="27">
        <v>397041.05271000002</v>
      </c>
      <c r="F7" s="27">
        <f>D7-E7</f>
        <v>-17766.952710000041</v>
      </c>
      <c r="G7" s="19">
        <f>E7/D7*100</f>
        <v>104.68446242704157</v>
      </c>
    </row>
    <row r="8" spans="1:7" ht="26.25" customHeight="1" x14ac:dyDescent="0.2">
      <c r="A8" s="3" t="s">
        <v>16</v>
      </c>
      <c r="B8" s="27">
        <v>2289.38355</v>
      </c>
      <c r="C8" s="27">
        <v>2174.1999999999998</v>
      </c>
      <c r="D8" s="27">
        <v>2167</v>
      </c>
      <c r="E8" s="27">
        <v>2162.96216</v>
      </c>
      <c r="F8" s="27">
        <f>D8-E8</f>
        <v>4.0378399999999601</v>
      </c>
      <c r="G8" s="19">
        <f>E8/D8*100</f>
        <v>99.813666820489161</v>
      </c>
    </row>
    <row r="9" spans="1:7" ht="25.5" x14ac:dyDescent="0.2">
      <c r="A9" s="3" t="s">
        <v>2</v>
      </c>
      <c r="B9" s="27">
        <v>16773.08165</v>
      </c>
      <c r="C9" s="27">
        <v>19000</v>
      </c>
      <c r="D9" s="27">
        <v>16147</v>
      </c>
      <c r="E9" s="27">
        <v>15760.2199</v>
      </c>
      <c r="F9" s="27">
        <f t="shared" ref="F9:F12" si="0">D9-E9</f>
        <v>386.78009999999995</v>
      </c>
      <c r="G9" s="19">
        <f t="shared" ref="G9:G32" si="1">E9/D9*100</f>
        <v>97.604631820152349</v>
      </c>
    </row>
    <row r="10" spans="1:7" ht="29.25" customHeight="1" x14ac:dyDescent="0.2">
      <c r="A10" s="3" t="s">
        <v>4</v>
      </c>
      <c r="B10" s="28">
        <v>17397.729189999998</v>
      </c>
      <c r="C10" s="28">
        <v>15000</v>
      </c>
      <c r="D10" s="28">
        <v>15240</v>
      </c>
      <c r="E10" s="28">
        <v>15370.462090000001</v>
      </c>
      <c r="F10" s="27">
        <f t="shared" si="0"/>
        <v>-130.4620900000009</v>
      </c>
      <c r="G10" s="19">
        <f t="shared" si="1"/>
        <v>100.85605045931759</v>
      </c>
    </row>
    <row r="11" spans="1:7" ht="16.5" customHeight="1" x14ac:dyDescent="0.2">
      <c r="A11" s="3" t="s">
        <v>5</v>
      </c>
      <c r="B11" s="28">
        <v>1825.58798</v>
      </c>
      <c r="C11" s="28">
        <v>2244.6999999999998</v>
      </c>
      <c r="D11" s="28">
        <v>1200</v>
      </c>
      <c r="E11" s="28">
        <v>1444.51235</v>
      </c>
      <c r="F11" s="27">
        <f t="shared" si="0"/>
        <v>-244.51234999999997</v>
      </c>
      <c r="G11" s="19">
        <f t="shared" si="1"/>
        <v>120.37602916666665</v>
      </c>
    </row>
    <row r="12" spans="1:7" ht="15.75" customHeight="1" x14ac:dyDescent="0.2">
      <c r="A12" s="3" t="s">
        <v>6</v>
      </c>
      <c r="B12" s="28">
        <v>7179.39408</v>
      </c>
      <c r="C12" s="28">
        <v>6000</v>
      </c>
      <c r="D12" s="28">
        <v>5898</v>
      </c>
      <c r="E12" s="28">
        <v>6236.9115199999997</v>
      </c>
      <c r="F12" s="27">
        <f t="shared" si="0"/>
        <v>-338.91151999999965</v>
      </c>
      <c r="G12" s="29">
        <f t="shared" si="1"/>
        <v>105.74621091895557</v>
      </c>
    </row>
    <row r="13" spans="1:7" ht="19.5" customHeight="1" x14ac:dyDescent="0.2">
      <c r="A13" s="17" t="s">
        <v>22</v>
      </c>
      <c r="B13" s="20">
        <f>SUM(B7:B12)</f>
        <v>409568.85746000003</v>
      </c>
      <c r="C13" s="20">
        <f>SUM(C7:C12)</f>
        <v>420577.9</v>
      </c>
      <c r="D13" s="20">
        <f>SUM(D7:D12)</f>
        <v>419926.1</v>
      </c>
      <c r="E13" s="20">
        <f>SUM(E7:E12)</f>
        <v>438016.12073000002</v>
      </c>
      <c r="F13" s="20">
        <f>SUM(F7:F12)</f>
        <v>-18090.02073000004</v>
      </c>
      <c r="G13" s="20">
        <f>E13/D13*100</f>
        <v>104.30790577913591</v>
      </c>
    </row>
    <row r="14" spans="1:7" ht="17.25" customHeight="1" x14ac:dyDescent="0.2">
      <c r="A14" s="3" t="s">
        <v>7</v>
      </c>
      <c r="B14" s="28">
        <f>68911.84851+194.91555</f>
        <v>69106.764060000001</v>
      </c>
      <c r="C14" s="28">
        <v>71230.7</v>
      </c>
      <c r="D14" s="28">
        <v>71631</v>
      </c>
      <c r="E14" s="28">
        <v>71821.887319999994</v>
      </c>
      <c r="F14" s="27">
        <f t="shared" ref="F14:F20" si="2">D14-E14</f>
        <v>-190.88731999999436</v>
      </c>
      <c r="G14" s="19">
        <f t="shared" si="1"/>
        <v>100.2664870237746</v>
      </c>
    </row>
    <row r="15" spans="1:7" ht="25.5" x14ac:dyDescent="0.2">
      <c r="A15" s="3" t="s">
        <v>8</v>
      </c>
      <c r="B15" s="28">
        <v>4395.1937200000002</v>
      </c>
      <c r="C15" s="28">
        <v>4555.3</v>
      </c>
      <c r="D15" s="28">
        <v>3869.2</v>
      </c>
      <c r="E15" s="28">
        <v>4007.2368099999999</v>
      </c>
      <c r="F15" s="27">
        <f t="shared" si="2"/>
        <v>-138.03681000000006</v>
      </c>
      <c r="G15" s="19">
        <f t="shared" si="1"/>
        <v>103.56758011992144</v>
      </c>
    </row>
    <row r="16" spans="1:7" ht="28.5" customHeight="1" x14ac:dyDescent="0.2">
      <c r="A16" s="3" t="s">
        <v>27</v>
      </c>
      <c r="B16" s="28">
        <v>8812.8909299999996</v>
      </c>
      <c r="C16" s="28">
        <v>15942.7</v>
      </c>
      <c r="D16" s="28">
        <v>22130.7</v>
      </c>
      <c r="E16" s="28">
        <v>22136.0556</v>
      </c>
      <c r="F16" s="27">
        <f t="shared" si="2"/>
        <v>-5.3555999999989581</v>
      </c>
      <c r="G16" s="19">
        <f t="shared" si="1"/>
        <v>100.02419986715287</v>
      </c>
    </row>
    <row r="17" spans="1:7" ht="25.5" x14ac:dyDescent="0.2">
      <c r="A17" s="3" t="s">
        <v>15</v>
      </c>
      <c r="B17" s="28">
        <v>4526.2374499999996</v>
      </c>
      <c r="C17" s="28">
        <v>4276.1000000000004</v>
      </c>
      <c r="D17" s="28">
        <v>5624.7</v>
      </c>
      <c r="E17" s="28">
        <v>4393.0997200000002</v>
      </c>
      <c r="F17" s="27">
        <f t="shared" si="2"/>
        <v>1231.6002799999997</v>
      </c>
      <c r="G17" s="19">
        <f t="shared" si="1"/>
        <v>78.103716109303605</v>
      </c>
    </row>
    <row r="18" spans="1:7" ht="30" customHeight="1" x14ac:dyDescent="0.2">
      <c r="A18" s="3" t="s">
        <v>9</v>
      </c>
      <c r="B18" s="28">
        <v>6338.0077799999999</v>
      </c>
      <c r="C18" s="28">
        <v>3179</v>
      </c>
      <c r="D18" s="28">
        <v>6260.3</v>
      </c>
      <c r="E18" s="28">
        <v>6482.4578899999997</v>
      </c>
      <c r="F18" s="27">
        <f t="shared" si="2"/>
        <v>-222.1578899999995</v>
      </c>
      <c r="G18" s="19">
        <f t="shared" si="1"/>
        <v>103.54867801862531</v>
      </c>
    </row>
    <row r="19" spans="1:7" x14ac:dyDescent="0.2">
      <c r="A19" s="3" t="s">
        <v>10</v>
      </c>
      <c r="B19" s="28">
        <v>18853.652050000001</v>
      </c>
      <c r="C19" s="28">
        <v>2426</v>
      </c>
      <c r="D19" s="28">
        <v>1000</v>
      </c>
      <c r="E19" s="28">
        <v>1271.5558799999999</v>
      </c>
      <c r="F19" s="27">
        <f t="shared" si="2"/>
        <v>-271.55587999999989</v>
      </c>
      <c r="G19" s="19">
        <f t="shared" si="1"/>
        <v>127.15558799999999</v>
      </c>
    </row>
    <row r="20" spans="1:7" ht="15" hidden="1" customHeight="1" x14ac:dyDescent="0.2">
      <c r="A20" s="3" t="s">
        <v>26</v>
      </c>
      <c r="B20" s="28">
        <v>-37.031999999999996</v>
      </c>
      <c r="C20" s="28">
        <v>0</v>
      </c>
      <c r="D20" s="28">
        <v>0</v>
      </c>
      <c r="E20" s="28">
        <v>0</v>
      </c>
      <c r="F20" s="27">
        <f t="shared" si="2"/>
        <v>0</v>
      </c>
      <c r="G20" s="19">
        <v>0</v>
      </c>
    </row>
    <row r="21" spans="1:7" s="4" customFormat="1" x14ac:dyDescent="0.2">
      <c r="A21" s="17" t="s">
        <v>21</v>
      </c>
      <c r="B21" s="20">
        <f>SUM(B14:B20)</f>
        <v>111995.71398999999</v>
      </c>
      <c r="C21" s="20">
        <f>SUM(C14:C20)</f>
        <v>101609.8</v>
      </c>
      <c r="D21" s="20">
        <f>SUM(D14:D20)</f>
        <v>110515.9</v>
      </c>
      <c r="E21" s="20">
        <f>SUM(E14:E20)</f>
        <v>110112.29322000001</v>
      </c>
      <c r="F21" s="20">
        <f>SUM(F14:F20)</f>
        <v>403.60678000000689</v>
      </c>
      <c r="G21" s="20">
        <f>E21/D21*100</f>
        <v>99.634797544968663</v>
      </c>
    </row>
    <row r="22" spans="1:7" ht="25.5" x14ac:dyDescent="0.2">
      <c r="A22" s="17" t="s">
        <v>23</v>
      </c>
      <c r="B22" s="20">
        <f>B21+B13</f>
        <v>521564.57145000005</v>
      </c>
      <c r="C22" s="20">
        <f>C21+C13</f>
        <v>522187.7</v>
      </c>
      <c r="D22" s="20">
        <f>D21+D13</f>
        <v>530442</v>
      </c>
      <c r="E22" s="20">
        <f>E21+E13</f>
        <v>548128.41395000007</v>
      </c>
      <c r="F22" s="20">
        <f>D22-E22</f>
        <v>-17686.413950000075</v>
      </c>
      <c r="G22" s="21">
        <f t="shared" si="1"/>
        <v>103.33427857334074</v>
      </c>
    </row>
    <row r="23" spans="1:7" ht="17.25" customHeight="1" x14ac:dyDescent="0.2">
      <c r="A23" s="17" t="s">
        <v>24</v>
      </c>
      <c r="B23" s="20">
        <f>B24+B25+B26+B27+B31+B30+B28+B29</f>
        <v>1211610.79795</v>
      </c>
      <c r="C23" s="20">
        <f>C24+C25+C26+C27+C31+C30+C28+C29</f>
        <v>1121467.8</v>
      </c>
      <c r="D23" s="20">
        <f>D24+D25+D26+D27+D31+D30+D28+D29</f>
        <v>1249870.3000000003</v>
      </c>
      <c r="E23" s="20">
        <f>E24+E25+E26+E27+E31+E30+E28+E29</f>
        <v>1224956.1081900001</v>
      </c>
      <c r="F23" s="20">
        <f>F24+F25+F26+F27+F31+F30+F28+F29</f>
        <v>24914.191810000026</v>
      </c>
      <c r="G23" s="21">
        <f t="shared" si="1"/>
        <v>98.00665782601601</v>
      </c>
    </row>
    <row r="24" spans="1:7" x14ac:dyDescent="0.2">
      <c r="A24" s="3" t="s">
        <v>17</v>
      </c>
      <c r="B24" s="28">
        <v>137568.68299999999</v>
      </c>
      <c r="C24" s="28">
        <v>142769.60000000001</v>
      </c>
      <c r="D24" s="28">
        <v>194213.7</v>
      </c>
      <c r="E24" s="28">
        <v>195273.60000000001</v>
      </c>
      <c r="F24" s="27">
        <f>D24-E24</f>
        <v>-1059.8999999999942</v>
      </c>
      <c r="G24" s="29">
        <f t="shared" si="1"/>
        <v>100.54573904930497</v>
      </c>
    </row>
    <row r="25" spans="1:7" x14ac:dyDescent="0.2">
      <c r="A25" s="3" t="s">
        <v>11</v>
      </c>
      <c r="B25" s="28">
        <v>215629.41144</v>
      </c>
      <c r="C25" s="28">
        <v>205655.3</v>
      </c>
      <c r="D25" s="28">
        <v>238778.5</v>
      </c>
      <c r="E25" s="28">
        <v>222492.1</v>
      </c>
      <c r="F25" s="27">
        <f t="shared" ref="F25:F31" si="3">D25-E25</f>
        <v>16286.399999999994</v>
      </c>
      <c r="G25" s="29">
        <f t="shared" si="1"/>
        <v>93.179285404674204</v>
      </c>
    </row>
    <row r="26" spans="1:7" x14ac:dyDescent="0.2">
      <c r="A26" s="3" t="s">
        <v>12</v>
      </c>
      <c r="B26" s="28">
        <v>731143.91211000003</v>
      </c>
      <c r="C26" s="28">
        <v>773042.9</v>
      </c>
      <c r="D26" s="28">
        <v>782151.1</v>
      </c>
      <c r="E26" s="28">
        <v>773250.2</v>
      </c>
      <c r="F26" s="27">
        <f t="shared" si="3"/>
        <v>8900.9000000000233</v>
      </c>
      <c r="G26" s="29">
        <f t="shared" si="1"/>
        <v>98.8619973813244</v>
      </c>
    </row>
    <row r="27" spans="1:7" x14ac:dyDescent="0.2">
      <c r="A27" s="3" t="s">
        <v>13</v>
      </c>
      <c r="B27" s="28">
        <v>129985.26571000001</v>
      </c>
      <c r="C27" s="28">
        <v>0</v>
      </c>
      <c r="D27" s="28">
        <v>15344.8</v>
      </c>
      <c r="E27" s="28">
        <v>14714.9</v>
      </c>
      <c r="F27" s="27">
        <f t="shared" si="3"/>
        <v>629.89999999999964</v>
      </c>
      <c r="G27" s="29">
        <f t="shared" si="1"/>
        <v>95.89502632813722</v>
      </c>
    </row>
    <row r="28" spans="1:7" ht="25.5" x14ac:dyDescent="0.2">
      <c r="A28" s="3" t="s">
        <v>18</v>
      </c>
      <c r="B28" s="28">
        <v>448.77427</v>
      </c>
      <c r="C28" s="28">
        <v>0</v>
      </c>
      <c r="D28" s="28">
        <v>19262.099999999999</v>
      </c>
      <c r="E28" s="28">
        <v>19262.099999999999</v>
      </c>
      <c r="F28" s="27">
        <f t="shared" si="3"/>
        <v>0</v>
      </c>
      <c r="G28" s="29">
        <f t="shared" si="1"/>
        <v>100</v>
      </c>
    </row>
    <row r="29" spans="1:7" x14ac:dyDescent="0.2">
      <c r="A29" s="3" t="s">
        <v>19</v>
      </c>
      <c r="B29" s="28">
        <v>336.61290000000002</v>
      </c>
      <c r="C29" s="28">
        <v>0</v>
      </c>
      <c r="D29" s="28">
        <v>120.1</v>
      </c>
      <c r="E29" s="28">
        <v>122.5</v>
      </c>
      <c r="F29" s="27">
        <f t="shared" si="3"/>
        <v>-2.4000000000000057</v>
      </c>
      <c r="G29" s="29">
        <f t="shared" si="1"/>
        <v>101.99833472106579</v>
      </c>
    </row>
    <row r="30" spans="1:7" ht="42.75" customHeight="1" x14ac:dyDescent="0.2">
      <c r="A30" s="3" t="s">
        <v>33</v>
      </c>
      <c r="B30" s="28">
        <v>2937.68903</v>
      </c>
      <c r="C30" s="28">
        <v>0</v>
      </c>
      <c r="D30" s="28">
        <v>0</v>
      </c>
      <c r="E30" s="28">
        <v>7.6627999999999998</v>
      </c>
      <c r="F30" s="27">
        <f t="shared" si="3"/>
        <v>-7.6627999999999998</v>
      </c>
      <c r="G30" s="29" t="s">
        <v>34</v>
      </c>
    </row>
    <row r="31" spans="1:7" ht="25.5" x14ac:dyDescent="0.2">
      <c r="A31" s="3" t="s">
        <v>35</v>
      </c>
      <c r="B31" s="28">
        <v>-6439.55051</v>
      </c>
      <c r="C31" s="28">
        <v>0</v>
      </c>
      <c r="D31" s="28">
        <v>0</v>
      </c>
      <c r="E31" s="28">
        <v>-166.95461</v>
      </c>
      <c r="F31" s="27">
        <f t="shared" si="3"/>
        <v>166.95461</v>
      </c>
      <c r="G31" s="29" t="s">
        <v>34</v>
      </c>
    </row>
    <row r="32" spans="1:7" x14ac:dyDescent="0.2">
      <c r="A32" s="17" t="s">
        <v>25</v>
      </c>
      <c r="B32" s="20">
        <f>B23+B22</f>
        <v>1733175.3694000002</v>
      </c>
      <c r="C32" s="20">
        <f t="shared" ref="C32:E32" si="4">C23+C22</f>
        <v>1643655.5</v>
      </c>
      <c r="D32" s="20">
        <f t="shared" si="4"/>
        <v>1780312.3000000003</v>
      </c>
      <c r="E32" s="20">
        <f t="shared" si="4"/>
        <v>1773084.52214</v>
      </c>
      <c r="F32" s="21">
        <f>D32-E32</f>
        <v>7227.7778600002639</v>
      </c>
      <c r="G32" s="21">
        <f t="shared" si="1"/>
        <v>99.594016293658129</v>
      </c>
    </row>
    <row r="34" spans="1:9" x14ac:dyDescent="0.2">
      <c r="A34" s="5"/>
      <c r="B34" s="5"/>
      <c r="C34" s="6"/>
      <c r="D34" s="7"/>
      <c r="E34" s="8"/>
      <c r="F34" s="8"/>
      <c r="G34" s="22"/>
      <c r="H34" s="9"/>
      <c r="I34" s="9"/>
    </row>
    <row r="35" spans="1:9" x14ac:dyDescent="0.2">
      <c r="A35" s="5"/>
      <c r="B35" s="5"/>
      <c r="C35" s="6"/>
      <c r="D35" s="7"/>
      <c r="E35" s="8"/>
      <c r="F35" s="8"/>
      <c r="G35" s="22"/>
      <c r="H35" s="9"/>
      <c r="I35" s="9"/>
    </row>
    <row r="36" spans="1:9" x14ac:dyDescent="0.2">
      <c r="A36" s="5"/>
      <c r="B36" s="5"/>
      <c r="C36" s="6"/>
      <c r="D36" s="7"/>
      <c r="E36" s="8"/>
      <c r="F36" s="8"/>
      <c r="G36" s="22"/>
      <c r="H36" s="9"/>
      <c r="I36" s="9"/>
    </row>
    <row r="37" spans="1:9" x14ac:dyDescent="0.2">
      <c r="A37" s="5"/>
      <c r="B37" s="5"/>
      <c r="C37" s="6"/>
      <c r="D37" s="7"/>
      <c r="E37" s="8"/>
      <c r="F37" s="8"/>
      <c r="G37" s="22"/>
      <c r="H37" s="9"/>
      <c r="I37" s="9"/>
    </row>
    <row r="38" spans="1:9" x14ac:dyDescent="0.2">
      <c r="A38" s="9"/>
      <c r="B38" s="9"/>
      <c r="C38" s="10"/>
      <c r="D38" s="11"/>
      <c r="E38" s="9"/>
      <c r="F38" s="9"/>
      <c r="G38" s="23"/>
      <c r="H38" s="9"/>
      <c r="I38" s="9"/>
    </row>
    <row r="39" spans="1:9" x14ac:dyDescent="0.2">
      <c r="A39" s="9"/>
      <c r="B39" s="9"/>
      <c r="C39" s="10"/>
      <c r="D39" s="11"/>
      <c r="E39" s="9"/>
      <c r="F39" s="9"/>
      <c r="G39" s="23"/>
      <c r="H39" s="9"/>
      <c r="I39" s="9"/>
    </row>
    <row r="40" spans="1:9" x14ac:dyDescent="0.2">
      <c r="A40" s="12"/>
      <c r="B40" s="12"/>
      <c r="C40" s="7"/>
      <c r="D40" s="7"/>
      <c r="E40" s="5"/>
      <c r="F40" s="5"/>
      <c r="G40" s="24"/>
      <c r="H40" s="9"/>
      <c r="I40" s="9"/>
    </row>
    <row r="41" spans="1:9" x14ac:dyDescent="0.2">
      <c r="A41" s="9"/>
      <c r="B41" s="9"/>
      <c r="C41" s="9"/>
      <c r="D41" s="9"/>
      <c r="E41" s="9"/>
      <c r="F41" s="9"/>
      <c r="G41" s="23"/>
      <c r="H41" s="9"/>
      <c r="I41" s="9"/>
    </row>
    <row r="42" spans="1:9" x14ac:dyDescent="0.2">
      <c r="A42" s="9"/>
      <c r="B42" s="9"/>
      <c r="C42" s="9"/>
      <c r="D42" s="9"/>
      <c r="E42" s="9"/>
      <c r="F42" s="9"/>
      <c r="G42" s="23"/>
      <c r="H42" s="9"/>
      <c r="I42" s="9"/>
    </row>
    <row r="43" spans="1:9" ht="30.75" customHeight="1" x14ac:dyDescent="0.2">
      <c r="A43" s="13"/>
      <c r="B43" s="13"/>
      <c r="C43" s="13"/>
      <c r="D43" s="13"/>
      <c r="E43" s="13"/>
      <c r="F43" s="13"/>
      <c r="G43" s="13"/>
      <c r="H43" s="9"/>
      <c r="I43" s="9"/>
    </row>
    <row r="44" spans="1:9" x14ac:dyDescent="0.2">
      <c r="A44" s="14"/>
      <c r="B44" s="11"/>
      <c r="C44" s="15"/>
      <c r="D44" s="11"/>
      <c r="E44" s="11"/>
      <c r="F44" s="11"/>
      <c r="G44" s="10"/>
      <c r="H44" s="9"/>
      <c r="I44" s="9"/>
    </row>
    <row r="45" spans="1:9" x14ac:dyDescent="0.2">
      <c r="A45" s="14"/>
      <c r="B45" s="11"/>
      <c r="C45" s="15"/>
      <c r="D45" s="11"/>
      <c r="E45" s="11"/>
      <c r="F45" s="11"/>
      <c r="G45" s="10"/>
      <c r="H45" s="9"/>
      <c r="I45" s="9"/>
    </row>
    <row r="46" spans="1:9" x14ac:dyDescent="0.2">
      <c r="A46" s="14"/>
      <c r="B46" s="11"/>
      <c r="C46" s="15"/>
      <c r="D46" s="11"/>
      <c r="E46" s="11"/>
      <c r="F46" s="11"/>
      <c r="G46" s="10"/>
      <c r="H46" s="9"/>
      <c r="I46" s="9"/>
    </row>
    <row r="47" spans="1:9" x14ac:dyDescent="0.2">
      <c r="A47" s="14"/>
      <c r="B47" s="11"/>
      <c r="C47" s="15"/>
      <c r="D47" s="11"/>
      <c r="E47" s="11"/>
      <c r="F47" s="11"/>
      <c r="G47" s="10"/>
      <c r="H47" s="9"/>
      <c r="I47" s="9"/>
    </row>
    <row r="48" spans="1:9" x14ac:dyDescent="0.2">
      <c r="A48" s="14"/>
      <c r="B48" s="11"/>
      <c r="C48" s="15"/>
      <c r="D48" s="11"/>
      <c r="E48" s="11"/>
      <c r="F48" s="11"/>
      <c r="G48" s="10"/>
      <c r="H48" s="9"/>
      <c r="I48" s="9"/>
    </row>
    <row r="49" spans="1:9" x14ac:dyDescent="0.2">
      <c r="A49" s="14"/>
      <c r="B49" s="11"/>
      <c r="C49" s="15"/>
      <c r="D49" s="11"/>
      <c r="E49" s="11"/>
      <c r="F49" s="11"/>
      <c r="G49" s="10"/>
      <c r="H49" s="9"/>
      <c r="I49" s="9"/>
    </row>
    <row r="50" spans="1:9" x14ac:dyDescent="0.2">
      <c r="A50" s="14"/>
      <c r="B50" s="11"/>
      <c r="C50" s="15"/>
      <c r="D50" s="11"/>
      <c r="E50" s="11"/>
      <c r="F50" s="11"/>
      <c r="G50" s="10"/>
      <c r="H50" s="9"/>
      <c r="I50" s="9"/>
    </row>
    <row r="51" spans="1:9" x14ac:dyDescent="0.2">
      <c r="A51" s="14"/>
      <c r="B51" s="11"/>
      <c r="C51" s="15"/>
      <c r="D51" s="11"/>
      <c r="E51" s="11"/>
      <c r="F51" s="11"/>
      <c r="G51" s="10"/>
      <c r="H51" s="9"/>
      <c r="I51" s="9"/>
    </row>
    <row r="52" spans="1:9" x14ac:dyDescent="0.2">
      <c r="A52" s="14"/>
      <c r="B52" s="11"/>
      <c r="C52" s="15"/>
      <c r="D52" s="11"/>
      <c r="E52" s="11"/>
      <c r="F52" s="11"/>
      <c r="G52" s="10"/>
      <c r="H52" s="9"/>
      <c r="I52" s="9"/>
    </row>
    <row r="53" spans="1:9" x14ac:dyDescent="0.2">
      <c r="A53" s="14"/>
      <c r="B53" s="11"/>
      <c r="C53" s="15"/>
      <c r="D53" s="11"/>
      <c r="E53" s="11"/>
      <c r="F53" s="11"/>
      <c r="G53" s="10"/>
      <c r="H53" s="9"/>
      <c r="I53" s="9"/>
    </row>
    <row r="54" spans="1:9" x14ac:dyDescent="0.2">
      <c r="A54" s="14"/>
      <c r="B54" s="11"/>
      <c r="C54" s="15"/>
      <c r="D54" s="11"/>
      <c r="E54" s="11"/>
      <c r="F54" s="11"/>
      <c r="G54" s="10"/>
      <c r="H54" s="9"/>
      <c r="I54" s="9"/>
    </row>
    <row r="55" spans="1:9" x14ac:dyDescent="0.2">
      <c r="A55" s="14"/>
      <c r="B55" s="11"/>
      <c r="C55" s="15"/>
      <c r="D55" s="11"/>
      <c r="E55" s="11"/>
      <c r="F55" s="11"/>
      <c r="G55" s="10"/>
      <c r="H55" s="9"/>
      <c r="I55" s="9"/>
    </row>
    <row r="56" spans="1:9" x14ac:dyDescent="0.2">
      <c r="A56" s="14"/>
      <c r="B56" s="11"/>
      <c r="C56" s="15"/>
      <c r="D56" s="11"/>
      <c r="E56" s="11"/>
      <c r="F56" s="11"/>
      <c r="G56" s="10"/>
      <c r="H56" s="9"/>
      <c r="I56" s="9"/>
    </row>
    <row r="57" spans="1:9" x14ac:dyDescent="0.2">
      <c r="A57" s="9"/>
      <c r="B57" s="11"/>
      <c r="C57" s="11"/>
      <c r="D57" s="11"/>
      <c r="E57" s="11"/>
      <c r="F57" s="11"/>
      <c r="G57" s="10"/>
      <c r="H57" s="9"/>
      <c r="I57" s="9"/>
    </row>
    <row r="58" spans="1:9" x14ac:dyDescent="0.2">
      <c r="A58" s="9"/>
      <c r="B58" s="16"/>
      <c r="C58" s="16"/>
      <c r="D58" s="16"/>
      <c r="E58" s="16"/>
      <c r="F58" s="16"/>
      <c r="G58" s="25"/>
      <c r="H58" s="9"/>
      <c r="I58" s="9"/>
    </row>
    <row r="59" spans="1:9" x14ac:dyDescent="0.2">
      <c r="A59" s="9"/>
      <c r="B59" s="11"/>
      <c r="C59" s="11"/>
      <c r="D59" s="11"/>
      <c r="E59" s="11"/>
      <c r="F59" s="11"/>
      <c r="G59" s="10"/>
      <c r="H59" s="9"/>
      <c r="I59" s="9"/>
    </row>
    <row r="60" spans="1:9" x14ac:dyDescent="0.2">
      <c r="A60" s="9"/>
      <c r="B60" s="9"/>
      <c r="C60" s="9"/>
      <c r="D60" s="9"/>
      <c r="E60" s="9"/>
      <c r="F60" s="9"/>
      <c r="G60" s="23"/>
      <c r="H60" s="9"/>
      <c r="I60" s="9"/>
    </row>
    <row r="61" spans="1:9" x14ac:dyDescent="0.2">
      <c r="A61" s="9"/>
      <c r="B61" s="9"/>
      <c r="C61" s="9"/>
      <c r="D61" s="9"/>
      <c r="E61" s="9"/>
      <c r="F61" s="9"/>
      <c r="G61" s="23"/>
      <c r="H61" s="9"/>
      <c r="I61" s="9"/>
    </row>
    <row r="62" spans="1:9" x14ac:dyDescent="0.2">
      <c r="A62" s="9"/>
      <c r="B62" s="9"/>
      <c r="C62" s="9"/>
      <c r="D62" s="9"/>
      <c r="E62" s="9"/>
      <c r="F62" s="9"/>
      <c r="G62" s="23"/>
      <c r="H62" s="9"/>
      <c r="I62" s="9"/>
    </row>
    <row r="63" spans="1:9" x14ac:dyDescent="0.2">
      <c r="A63" s="9"/>
      <c r="B63" s="9"/>
      <c r="C63" s="9"/>
      <c r="D63" s="9"/>
      <c r="E63" s="9"/>
      <c r="F63" s="9"/>
      <c r="G63" s="23"/>
      <c r="H63" s="9"/>
      <c r="I63" s="9"/>
    </row>
    <row r="64" spans="1:9" x14ac:dyDescent="0.2">
      <c r="A64" s="9"/>
      <c r="B64" s="9"/>
      <c r="C64" s="9"/>
      <c r="D64" s="9"/>
      <c r="E64" s="9"/>
      <c r="F64" s="9"/>
      <c r="G64" s="23"/>
      <c r="H64" s="9"/>
      <c r="I64" s="9"/>
    </row>
    <row r="65" spans="1:9" x14ac:dyDescent="0.2">
      <c r="A65" s="9"/>
      <c r="B65" s="9"/>
      <c r="C65" s="9"/>
      <c r="D65" s="9"/>
      <c r="E65" s="9"/>
      <c r="F65" s="9"/>
      <c r="G65" s="23"/>
      <c r="H65" s="9"/>
      <c r="I65" s="9"/>
    </row>
    <row r="66" spans="1:9" x14ac:dyDescent="0.2">
      <c r="A66" s="9"/>
      <c r="B66" s="9"/>
      <c r="C66" s="9"/>
      <c r="D66" s="9"/>
      <c r="E66" s="9"/>
      <c r="F66" s="9"/>
      <c r="G66" s="23"/>
      <c r="H66" s="9"/>
      <c r="I66" s="9"/>
    </row>
    <row r="67" spans="1:9" x14ac:dyDescent="0.2">
      <c r="A67" s="9"/>
      <c r="B67" s="9"/>
      <c r="C67" s="9"/>
      <c r="D67" s="9"/>
      <c r="E67" s="9"/>
      <c r="F67" s="9"/>
      <c r="G67" s="23"/>
      <c r="H67" s="9"/>
      <c r="I67" s="9"/>
    </row>
    <row r="68" spans="1:9" x14ac:dyDescent="0.2">
      <c r="A68" s="9"/>
      <c r="B68" s="9"/>
      <c r="C68" s="9"/>
      <c r="D68" s="9"/>
      <c r="E68" s="9"/>
      <c r="F68" s="9"/>
      <c r="G68" s="23"/>
      <c r="H68" s="9"/>
      <c r="I68" s="9"/>
    </row>
    <row r="69" spans="1:9" x14ac:dyDescent="0.2">
      <c r="A69" s="9"/>
      <c r="B69" s="9"/>
      <c r="C69" s="9"/>
      <c r="D69" s="9"/>
      <c r="E69" s="9"/>
      <c r="F69" s="9"/>
      <c r="G69" s="23"/>
      <c r="H69" s="9"/>
      <c r="I69" s="9"/>
    </row>
    <row r="70" spans="1:9" x14ac:dyDescent="0.2">
      <c r="A70" s="9"/>
      <c r="B70" s="9"/>
      <c r="C70" s="9"/>
      <c r="D70" s="9"/>
      <c r="E70" s="9"/>
      <c r="F70" s="9"/>
      <c r="G70" s="23"/>
      <c r="H70" s="9"/>
      <c r="I70" s="9"/>
    </row>
    <row r="71" spans="1:9" x14ac:dyDescent="0.2">
      <c r="A71" s="9"/>
      <c r="B71" s="9"/>
      <c r="C71" s="9"/>
      <c r="D71" s="9"/>
      <c r="E71" s="9"/>
      <c r="F71" s="9"/>
      <c r="G71" s="23"/>
      <c r="H71" s="9"/>
      <c r="I71" s="9"/>
    </row>
    <row r="72" spans="1:9" x14ac:dyDescent="0.2">
      <c r="A72" s="9"/>
      <c r="B72" s="9"/>
      <c r="C72" s="9"/>
      <c r="D72" s="9"/>
      <c r="E72" s="9"/>
      <c r="F72" s="9"/>
      <c r="G72" s="23"/>
      <c r="H72" s="9"/>
      <c r="I72" s="9"/>
    </row>
    <row r="73" spans="1:9" x14ac:dyDescent="0.2">
      <c r="A73" s="9"/>
      <c r="B73" s="9"/>
      <c r="C73" s="9"/>
      <c r="D73" s="9"/>
      <c r="E73" s="9"/>
      <c r="F73" s="9"/>
      <c r="G73" s="23"/>
      <c r="H73" s="9"/>
      <c r="I73" s="9"/>
    </row>
    <row r="74" spans="1:9" x14ac:dyDescent="0.2">
      <c r="A74" s="9"/>
      <c r="B74" s="9"/>
      <c r="C74" s="9"/>
      <c r="D74" s="9"/>
      <c r="E74" s="9"/>
      <c r="F74" s="9"/>
      <c r="G74" s="23"/>
      <c r="H74" s="9"/>
      <c r="I74" s="9"/>
    </row>
    <row r="75" spans="1:9" x14ac:dyDescent="0.2">
      <c r="A75" s="9"/>
      <c r="B75" s="9"/>
      <c r="C75" s="9"/>
      <c r="D75" s="9"/>
      <c r="E75" s="9"/>
      <c r="F75" s="9"/>
      <c r="G75" s="23"/>
      <c r="H75" s="9"/>
      <c r="I75" s="9"/>
    </row>
    <row r="76" spans="1:9" x14ac:dyDescent="0.2">
      <c r="A76" s="9"/>
      <c r="B76" s="9"/>
      <c r="C76" s="9"/>
      <c r="D76" s="9"/>
      <c r="E76" s="9"/>
      <c r="F76" s="9"/>
      <c r="G76" s="23"/>
      <c r="H76" s="9"/>
      <c r="I76" s="9"/>
    </row>
    <row r="77" spans="1:9" x14ac:dyDescent="0.2">
      <c r="A77" s="9"/>
      <c r="B77" s="9"/>
      <c r="C77" s="9"/>
      <c r="D77" s="9"/>
      <c r="E77" s="9"/>
      <c r="F77" s="9"/>
      <c r="G77" s="23"/>
      <c r="H77" s="9"/>
      <c r="I77" s="9"/>
    </row>
    <row r="78" spans="1:9" x14ac:dyDescent="0.2">
      <c r="A78" s="9"/>
      <c r="B78" s="9"/>
      <c r="C78" s="9"/>
      <c r="D78" s="9"/>
      <c r="E78" s="9"/>
      <c r="F78" s="9"/>
      <c r="G78" s="23"/>
      <c r="H78" s="9"/>
      <c r="I78" s="9"/>
    </row>
    <row r="79" spans="1:9" x14ac:dyDescent="0.2">
      <c r="A79" s="9"/>
      <c r="B79" s="9"/>
      <c r="C79" s="9"/>
      <c r="D79" s="9"/>
      <c r="E79" s="9"/>
      <c r="F79" s="9"/>
      <c r="G79" s="23"/>
      <c r="H79" s="9"/>
      <c r="I79" s="9"/>
    </row>
    <row r="80" spans="1:9" x14ac:dyDescent="0.2">
      <c r="A80" s="9"/>
      <c r="B80" s="9"/>
      <c r="C80" s="9"/>
      <c r="D80" s="9"/>
      <c r="E80" s="9"/>
      <c r="F80" s="9"/>
      <c r="G80" s="23"/>
      <c r="H80" s="9"/>
      <c r="I80" s="9"/>
    </row>
    <row r="81" spans="1:9" x14ac:dyDescent="0.2">
      <c r="A81" s="9"/>
      <c r="B81" s="9"/>
      <c r="C81" s="9"/>
      <c r="D81" s="9"/>
      <c r="E81" s="9"/>
      <c r="F81" s="9"/>
      <c r="G81" s="23"/>
      <c r="H81" s="9"/>
      <c r="I81" s="9"/>
    </row>
    <row r="82" spans="1:9" x14ac:dyDescent="0.2">
      <c r="A82" s="9"/>
      <c r="B82" s="9"/>
      <c r="C82" s="9"/>
      <c r="D82" s="9"/>
      <c r="E82" s="9"/>
      <c r="F82" s="9"/>
      <c r="G82" s="23"/>
      <c r="H82" s="9"/>
      <c r="I82" s="9"/>
    </row>
    <row r="83" spans="1:9" x14ac:dyDescent="0.2">
      <c r="A83" s="9"/>
      <c r="B83" s="9"/>
      <c r="C83" s="9"/>
      <c r="D83" s="9"/>
      <c r="E83" s="9"/>
      <c r="F83" s="9"/>
      <c r="G83" s="23"/>
      <c r="H83" s="9"/>
      <c r="I83" s="9"/>
    </row>
    <row r="84" spans="1:9" x14ac:dyDescent="0.2">
      <c r="A84" s="9"/>
      <c r="B84" s="9"/>
      <c r="C84" s="9"/>
      <c r="D84" s="9"/>
      <c r="E84" s="9"/>
      <c r="F84" s="9"/>
      <c r="G84" s="23"/>
      <c r="H84" s="9"/>
      <c r="I84" s="9"/>
    </row>
    <row r="85" spans="1:9" x14ac:dyDescent="0.2">
      <c r="A85" s="9"/>
      <c r="B85" s="9"/>
      <c r="C85" s="9"/>
      <c r="D85" s="9"/>
      <c r="E85" s="9"/>
      <c r="F85" s="9"/>
      <c r="G85" s="23"/>
      <c r="H85" s="9"/>
      <c r="I85" s="9"/>
    </row>
    <row r="86" spans="1:9" x14ac:dyDescent="0.2">
      <c r="A86" s="9"/>
      <c r="B86" s="9"/>
      <c r="C86" s="9"/>
      <c r="D86" s="9"/>
      <c r="E86" s="9"/>
      <c r="F86" s="9"/>
      <c r="G86" s="23"/>
      <c r="H86" s="9"/>
      <c r="I86" s="9"/>
    </row>
    <row r="87" spans="1:9" x14ac:dyDescent="0.2">
      <c r="A87" s="9"/>
      <c r="B87" s="9"/>
      <c r="C87" s="9"/>
      <c r="D87" s="9"/>
      <c r="E87" s="9"/>
      <c r="F87" s="9"/>
      <c r="G87" s="23"/>
      <c r="H87" s="9"/>
      <c r="I87" s="9"/>
    </row>
    <row r="88" spans="1:9" x14ac:dyDescent="0.2">
      <c r="A88" s="9"/>
      <c r="B88" s="9"/>
      <c r="C88" s="9"/>
      <c r="D88" s="9"/>
      <c r="E88" s="9"/>
      <c r="F88" s="9"/>
      <c r="G88" s="23"/>
      <c r="H88" s="9"/>
      <c r="I88" s="9"/>
    </row>
    <row r="89" spans="1:9" x14ac:dyDescent="0.2">
      <c r="A89" s="9"/>
      <c r="B89" s="9"/>
      <c r="C89" s="9"/>
      <c r="D89" s="9"/>
      <c r="E89" s="9"/>
      <c r="F89" s="9"/>
      <c r="G89" s="23"/>
      <c r="H89" s="9"/>
      <c r="I89" s="9"/>
    </row>
    <row r="90" spans="1:9" x14ac:dyDescent="0.2">
      <c r="A90" s="9"/>
      <c r="B90" s="9"/>
      <c r="C90" s="9"/>
      <c r="D90" s="9"/>
      <c r="E90" s="9"/>
      <c r="F90" s="9"/>
      <c r="G90" s="23"/>
      <c r="H90" s="9"/>
      <c r="I90" s="9"/>
    </row>
    <row r="91" spans="1:9" x14ac:dyDescent="0.2">
      <c r="A91" s="9"/>
      <c r="B91" s="9"/>
      <c r="C91" s="9"/>
      <c r="D91" s="9"/>
      <c r="E91" s="9"/>
      <c r="F91" s="9"/>
      <c r="G91" s="23"/>
      <c r="H91" s="9"/>
      <c r="I91" s="9"/>
    </row>
    <row r="92" spans="1:9" x14ac:dyDescent="0.2">
      <c r="A92" s="9"/>
      <c r="B92" s="9"/>
      <c r="C92" s="9"/>
      <c r="D92" s="9"/>
      <c r="E92" s="9"/>
      <c r="F92" s="9"/>
      <c r="G92" s="23"/>
      <c r="H92" s="9"/>
      <c r="I92" s="9"/>
    </row>
    <row r="93" spans="1:9" x14ac:dyDescent="0.2">
      <c r="A93" s="9"/>
      <c r="B93" s="9"/>
      <c r="C93" s="9"/>
      <c r="D93" s="9"/>
      <c r="E93" s="9"/>
      <c r="F93" s="9"/>
      <c r="G93" s="23"/>
      <c r="H93" s="9"/>
      <c r="I93" s="9"/>
    </row>
    <row r="94" spans="1:9" x14ac:dyDescent="0.2">
      <c r="A94" s="9"/>
      <c r="B94" s="9"/>
      <c r="C94" s="9"/>
      <c r="D94" s="9"/>
      <c r="E94" s="9"/>
      <c r="F94" s="9"/>
      <c r="G94" s="23"/>
      <c r="H94" s="9"/>
      <c r="I94" s="9"/>
    </row>
    <row r="95" spans="1:9" x14ac:dyDescent="0.2">
      <c r="A95" s="9"/>
      <c r="B95" s="9"/>
      <c r="C95" s="9"/>
      <c r="D95" s="9"/>
      <c r="E95" s="9"/>
      <c r="F95" s="9"/>
      <c r="G95" s="23"/>
      <c r="H95" s="9"/>
      <c r="I95" s="9"/>
    </row>
    <row r="96" spans="1:9" x14ac:dyDescent="0.2">
      <c r="A96" s="9"/>
      <c r="B96" s="9"/>
      <c r="C96" s="9"/>
      <c r="D96" s="9"/>
      <c r="E96" s="9"/>
      <c r="F96" s="9"/>
      <c r="G96" s="23"/>
      <c r="H96" s="9"/>
      <c r="I96" s="9"/>
    </row>
    <row r="97" spans="1:9" x14ac:dyDescent="0.2">
      <c r="A97" s="9"/>
      <c r="B97" s="9"/>
      <c r="C97" s="9"/>
      <c r="D97" s="9"/>
      <c r="E97" s="9"/>
      <c r="F97" s="9"/>
      <c r="G97" s="23"/>
      <c r="H97" s="9"/>
      <c r="I97" s="9"/>
    </row>
    <row r="98" spans="1:9" x14ac:dyDescent="0.2">
      <c r="A98" s="9"/>
      <c r="B98" s="9"/>
      <c r="C98" s="9"/>
      <c r="D98" s="9"/>
      <c r="E98" s="9"/>
      <c r="F98" s="9"/>
      <c r="G98" s="23"/>
      <c r="H98" s="9"/>
      <c r="I98" s="9"/>
    </row>
    <row r="99" spans="1:9" x14ac:dyDescent="0.2">
      <c r="A99" s="9"/>
      <c r="B99" s="9"/>
      <c r="C99" s="9"/>
      <c r="D99" s="9"/>
      <c r="E99" s="9"/>
      <c r="F99" s="9"/>
      <c r="G99" s="23"/>
      <c r="H99" s="9"/>
      <c r="I99" s="9"/>
    </row>
    <row r="100" spans="1:9" x14ac:dyDescent="0.2">
      <c r="A100" s="9"/>
      <c r="B100" s="9"/>
      <c r="C100" s="9"/>
      <c r="D100" s="9"/>
      <c r="E100" s="9"/>
      <c r="F100" s="9"/>
      <c r="G100" s="23"/>
      <c r="H100" s="9"/>
      <c r="I100" s="9"/>
    </row>
    <row r="101" spans="1:9" x14ac:dyDescent="0.2">
      <c r="A101" s="9"/>
      <c r="B101" s="9"/>
      <c r="C101" s="9"/>
      <c r="D101" s="9"/>
      <c r="E101" s="9"/>
      <c r="F101" s="9"/>
      <c r="G101" s="23"/>
      <c r="H101" s="9"/>
      <c r="I101" s="9"/>
    </row>
    <row r="102" spans="1:9" x14ac:dyDescent="0.2">
      <c r="A102" s="9"/>
      <c r="B102" s="9"/>
      <c r="C102" s="9"/>
      <c r="D102" s="9"/>
      <c r="E102" s="9"/>
      <c r="F102" s="9"/>
      <c r="G102" s="23"/>
      <c r="H102" s="9"/>
      <c r="I102" s="9"/>
    </row>
    <row r="103" spans="1:9" x14ac:dyDescent="0.2">
      <c r="A103" s="9"/>
      <c r="B103" s="9"/>
      <c r="C103" s="9"/>
      <c r="D103" s="9"/>
      <c r="E103" s="9"/>
      <c r="F103" s="9"/>
      <c r="G103" s="23"/>
      <c r="H103" s="9"/>
      <c r="I103" s="9"/>
    </row>
    <row r="104" spans="1:9" x14ac:dyDescent="0.2">
      <c r="A104" s="9"/>
      <c r="B104" s="9"/>
      <c r="C104" s="9"/>
      <c r="D104" s="9"/>
      <c r="E104" s="9"/>
      <c r="F104" s="9"/>
      <c r="G104" s="23"/>
      <c r="H104" s="9"/>
      <c r="I104" s="9"/>
    </row>
    <row r="105" spans="1:9" x14ac:dyDescent="0.2">
      <c r="A105" s="9"/>
      <c r="B105" s="9"/>
      <c r="C105" s="9"/>
      <c r="D105" s="9"/>
      <c r="E105" s="9"/>
      <c r="F105" s="9"/>
      <c r="G105" s="23"/>
      <c r="H105" s="9"/>
      <c r="I105" s="9"/>
    </row>
    <row r="106" spans="1:9" x14ac:dyDescent="0.2">
      <c r="A106" s="9"/>
      <c r="B106" s="9"/>
      <c r="C106" s="9"/>
      <c r="D106" s="9"/>
      <c r="E106" s="9"/>
      <c r="F106" s="9"/>
      <c r="G106" s="23"/>
      <c r="H106" s="9"/>
      <c r="I106" s="9"/>
    </row>
    <row r="107" spans="1:9" x14ac:dyDescent="0.2">
      <c r="A107" s="9"/>
      <c r="B107" s="9"/>
      <c r="C107" s="9"/>
      <c r="D107" s="9"/>
      <c r="E107" s="9"/>
      <c r="F107" s="9"/>
      <c r="G107" s="23"/>
      <c r="H107" s="9"/>
      <c r="I107" s="9"/>
    </row>
    <row r="108" spans="1:9" x14ac:dyDescent="0.2">
      <c r="A108" s="9"/>
      <c r="B108" s="9"/>
      <c r="C108" s="9"/>
      <c r="D108" s="9"/>
      <c r="E108" s="9"/>
      <c r="F108" s="9"/>
      <c r="G108" s="23"/>
      <c r="H108" s="9"/>
      <c r="I108" s="9"/>
    </row>
    <row r="109" spans="1:9" x14ac:dyDescent="0.2">
      <c r="A109" s="9"/>
      <c r="B109" s="9"/>
      <c r="C109" s="9"/>
      <c r="D109" s="9"/>
      <c r="E109" s="9"/>
      <c r="F109" s="9"/>
      <c r="G109" s="23"/>
      <c r="H109" s="9"/>
      <c r="I109" s="9"/>
    </row>
    <row r="110" spans="1:9" x14ac:dyDescent="0.2">
      <c r="A110" s="9"/>
      <c r="B110" s="9"/>
      <c r="C110" s="9"/>
      <c r="D110" s="9"/>
      <c r="E110" s="9"/>
      <c r="F110" s="9"/>
      <c r="G110" s="23"/>
      <c r="H110" s="9"/>
      <c r="I110" s="9"/>
    </row>
    <row r="111" spans="1:9" x14ac:dyDescent="0.2">
      <c r="A111" s="9"/>
      <c r="B111" s="9"/>
      <c r="C111" s="9"/>
      <c r="D111" s="9"/>
      <c r="E111" s="9"/>
      <c r="F111" s="9"/>
      <c r="G111" s="23"/>
      <c r="H111" s="9"/>
      <c r="I111" s="9"/>
    </row>
    <row r="112" spans="1:9" x14ac:dyDescent="0.2">
      <c r="A112" s="9"/>
      <c r="B112" s="9"/>
      <c r="C112" s="9"/>
      <c r="D112" s="9"/>
      <c r="E112" s="9"/>
      <c r="F112" s="9"/>
      <c r="G112" s="23"/>
      <c r="H112" s="9"/>
      <c r="I112" s="9"/>
    </row>
    <row r="113" spans="1:9" x14ac:dyDescent="0.2">
      <c r="A113" s="9"/>
      <c r="B113" s="9"/>
      <c r="C113" s="9"/>
      <c r="D113" s="9"/>
      <c r="E113" s="9"/>
      <c r="F113" s="9"/>
      <c r="G113" s="23"/>
      <c r="H113" s="9"/>
      <c r="I113" s="9"/>
    </row>
    <row r="114" spans="1:9" x14ac:dyDescent="0.2">
      <c r="A114" s="9"/>
      <c r="B114" s="9"/>
      <c r="C114" s="9"/>
      <c r="D114" s="9"/>
      <c r="E114" s="9"/>
      <c r="F114" s="9"/>
      <c r="G114" s="23"/>
      <c r="H114" s="9"/>
      <c r="I114" s="9"/>
    </row>
    <row r="115" spans="1:9" x14ac:dyDescent="0.2">
      <c r="A115" s="9"/>
      <c r="B115" s="9"/>
      <c r="C115" s="9"/>
      <c r="D115" s="9"/>
      <c r="E115" s="9"/>
      <c r="F115" s="9"/>
      <c r="G115" s="23"/>
      <c r="H115" s="9"/>
      <c r="I115" s="9"/>
    </row>
    <row r="116" spans="1:9" x14ac:dyDescent="0.2">
      <c r="A116" s="9"/>
      <c r="B116" s="9"/>
      <c r="C116" s="9"/>
      <c r="D116" s="9"/>
      <c r="E116" s="9"/>
      <c r="F116" s="9"/>
      <c r="G116" s="23"/>
      <c r="H116" s="9"/>
      <c r="I116" s="9"/>
    </row>
    <row r="117" spans="1:9" x14ac:dyDescent="0.2">
      <c r="A117" s="9"/>
      <c r="B117" s="9"/>
      <c r="C117" s="9"/>
      <c r="D117" s="9"/>
      <c r="E117" s="9"/>
      <c r="F117" s="9"/>
      <c r="G117" s="23"/>
      <c r="H117" s="9"/>
      <c r="I117" s="9"/>
    </row>
    <row r="118" spans="1:9" x14ac:dyDescent="0.2">
      <c r="A118" s="9"/>
      <c r="B118" s="9"/>
      <c r="C118" s="9"/>
      <c r="D118" s="9"/>
      <c r="E118" s="9"/>
      <c r="F118" s="9"/>
      <c r="G118" s="23"/>
      <c r="H118" s="9"/>
      <c r="I118" s="9"/>
    </row>
    <row r="119" spans="1:9" x14ac:dyDescent="0.2">
      <c r="A119" s="9"/>
      <c r="B119" s="9"/>
      <c r="C119" s="9"/>
      <c r="D119" s="9"/>
      <c r="E119" s="9"/>
      <c r="F119" s="9"/>
      <c r="G119" s="23"/>
      <c r="H119" s="9"/>
      <c r="I119" s="9"/>
    </row>
    <row r="120" spans="1:9" x14ac:dyDescent="0.2">
      <c r="A120" s="9"/>
      <c r="B120" s="9"/>
      <c r="C120" s="9"/>
      <c r="D120" s="9"/>
      <c r="E120" s="9"/>
      <c r="F120" s="9"/>
      <c r="G120" s="23"/>
      <c r="H120" s="9"/>
      <c r="I120" s="9"/>
    </row>
    <row r="121" spans="1:9" x14ac:dyDescent="0.2">
      <c r="A121" s="9"/>
      <c r="B121" s="9"/>
      <c r="C121" s="9"/>
      <c r="D121" s="9"/>
      <c r="E121" s="9"/>
      <c r="F121" s="9"/>
      <c r="G121" s="23"/>
      <c r="H121" s="9"/>
      <c r="I121" s="9"/>
    </row>
    <row r="122" spans="1:9" x14ac:dyDescent="0.2">
      <c r="A122" s="9"/>
      <c r="B122" s="9"/>
      <c r="C122" s="9"/>
      <c r="D122" s="9"/>
      <c r="E122" s="9"/>
      <c r="F122" s="9"/>
      <c r="G122" s="23"/>
      <c r="H122" s="9"/>
      <c r="I122" s="9"/>
    </row>
    <row r="123" spans="1:9" x14ac:dyDescent="0.2">
      <c r="A123" s="9"/>
      <c r="B123" s="9"/>
      <c r="C123" s="9"/>
      <c r="D123" s="9"/>
      <c r="E123" s="9"/>
      <c r="F123" s="9"/>
      <c r="G123" s="23"/>
      <c r="H123" s="9"/>
      <c r="I123" s="9"/>
    </row>
    <row r="124" spans="1:9" x14ac:dyDescent="0.2">
      <c r="A124" s="9"/>
      <c r="B124" s="9"/>
      <c r="C124" s="9"/>
      <c r="D124" s="9"/>
      <c r="E124" s="9"/>
      <c r="F124" s="9"/>
      <c r="G124" s="23"/>
      <c r="H124" s="9"/>
      <c r="I124" s="9"/>
    </row>
    <row r="125" spans="1:9" x14ac:dyDescent="0.2">
      <c r="A125" s="9"/>
      <c r="B125" s="9"/>
      <c r="C125" s="9"/>
      <c r="D125" s="9"/>
      <c r="E125" s="9"/>
      <c r="F125" s="9"/>
      <c r="G125" s="23"/>
      <c r="H125" s="9"/>
      <c r="I125" s="9"/>
    </row>
    <row r="126" spans="1:9" x14ac:dyDescent="0.2">
      <c r="A126" s="9"/>
      <c r="B126" s="9"/>
      <c r="C126" s="9"/>
      <c r="D126" s="9"/>
      <c r="E126" s="9"/>
      <c r="F126" s="9"/>
      <c r="G126" s="23"/>
      <c r="H126" s="9"/>
      <c r="I126" s="9"/>
    </row>
    <row r="127" spans="1:9" x14ac:dyDescent="0.2">
      <c r="A127" s="9"/>
      <c r="B127" s="9"/>
      <c r="C127" s="9"/>
      <c r="D127" s="9"/>
      <c r="E127" s="9"/>
      <c r="F127" s="9"/>
      <c r="G127" s="23"/>
      <c r="H127" s="9"/>
      <c r="I127" s="9"/>
    </row>
    <row r="128" spans="1:9" x14ac:dyDescent="0.2">
      <c r="A128" s="9"/>
      <c r="B128" s="9"/>
      <c r="C128" s="9"/>
      <c r="D128" s="9"/>
      <c r="E128" s="9"/>
      <c r="F128" s="9"/>
      <c r="G128" s="23"/>
      <c r="H128" s="9"/>
      <c r="I128" s="9"/>
    </row>
    <row r="129" spans="1:9" x14ac:dyDescent="0.2">
      <c r="A129" s="9"/>
      <c r="B129" s="9"/>
      <c r="C129" s="9"/>
      <c r="D129" s="9"/>
      <c r="E129" s="9"/>
      <c r="F129" s="9"/>
      <c r="G129" s="23"/>
      <c r="H129" s="9"/>
      <c r="I129" s="9"/>
    </row>
    <row r="130" spans="1:9" x14ac:dyDescent="0.2">
      <c r="A130" s="9"/>
      <c r="B130" s="9"/>
      <c r="C130" s="9"/>
      <c r="D130" s="9"/>
      <c r="E130" s="9"/>
      <c r="F130" s="9"/>
      <c r="G130" s="23"/>
      <c r="H130" s="9"/>
      <c r="I130" s="9"/>
    </row>
    <row r="131" spans="1:9" x14ac:dyDescent="0.2">
      <c r="A131" s="9"/>
      <c r="B131" s="9"/>
      <c r="C131" s="9"/>
      <c r="D131" s="9"/>
      <c r="E131" s="9"/>
      <c r="F131" s="9"/>
      <c r="G131" s="23"/>
      <c r="H131" s="9"/>
      <c r="I131" s="9"/>
    </row>
    <row r="132" spans="1:9" x14ac:dyDescent="0.2">
      <c r="A132" s="9"/>
      <c r="B132" s="9"/>
      <c r="C132" s="9"/>
      <c r="D132" s="9"/>
      <c r="E132" s="9"/>
      <c r="F132" s="9"/>
      <c r="G132" s="23"/>
      <c r="H132" s="9"/>
      <c r="I132" s="9"/>
    </row>
    <row r="133" spans="1:9" x14ac:dyDescent="0.2">
      <c r="A133" s="9"/>
      <c r="B133" s="9"/>
      <c r="C133" s="9"/>
      <c r="D133" s="9"/>
      <c r="E133" s="9"/>
      <c r="F133" s="9"/>
      <c r="G133" s="23"/>
      <c r="H133" s="9"/>
      <c r="I133" s="9"/>
    </row>
    <row r="134" spans="1:9" x14ac:dyDescent="0.2">
      <c r="A134" s="9"/>
      <c r="B134" s="9"/>
      <c r="C134" s="9"/>
      <c r="D134" s="9"/>
      <c r="E134" s="9"/>
      <c r="F134" s="9"/>
      <c r="G134" s="23"/>
      <c r="H134" s="9"/>
      <c r="I134" s="9"/>
    </row>
    <row r="135" spans="1:9" x14ac:dyDescent="0.2">
      <c r="A135" s="9"/>
      <c r="B135" s="9"/>
      <c r="C135" s="9"/>
      <c r="D135" s="9"/>
      <c r="E135" s="9"/>
      <c r="F135" s="9"/>
      <c r="G135" s="23"/>
      <c r="H135" s="9"/>
      <c r="I135" s="9"/>
    </row>
    <row r="136" spans="1:9" x14ac:dyDescent="0.2">
      <c r="A136" s="9"/>
      <c r="B136" s="9"/>
      <c r="C136" s="9"/>
      <c r="D136" s="9"/>
      <c r="E136" s="9"/>
      <c r="F136" s="9"/>
      <c r="G136" s="23"/>
      <c r="H136" s="9"/>
      <c r="I136" s="9"/>
    </row>
    <row r="137" spans="1:9" x14ac:dyDescent="0.2">
      <c r="A137" s="9"/>
      <c r="B137" s="9"/>
      <c r="C137" s="9"/>
      <c r="D137" s="9"/>
      <c r="E137" s="9"/>
      <c r="F137" s="9"/>
      <c r="G137" s="23"/>
      <c r="H137" s="9"/>
      <c r="I137" s="9"/>
    </row>
    <row r="138" spans="1:9" x14ac:dyDescent="0.2">
      <c r="A138" s="9"/>
      <c r="B138" s="9"/>
      <c r="C138" s="9"/>
      <c r="D138" s="9"/>
      <c r="E138" s="9"/>
      <c r="F138" s="9"/>
      <c r="G138" s="23"/>
      <c r="H138" s="9"/>
      <c r="I138" s="9"/>
    </row>
    <row r="139" spans="1:9" x14ac:dyDescent="0.2">
      <c r="A139" s="9"/>
      <c r="B139" s="9"/>
      <c r="C139" s="9"/>
      <c r="D139" s="9"/>
      <c r="E139" s="9"/>
      <c r="F139" s="9"/>
      <c r="G139" s="23"/>
      <c r="H139" s="9"/>
      <c r="I139" s="9"/>
    </row>
    <row r="140" spans="1:9" x14ac:dyDescent="0.2">
      <c r="A140" s="9"/>
      <c r="B140" s="9"/>
      <c r="C140" s="9"/>
      <c r="D140" s="9"/>
      <c r="E140" s="9"/>
      <c r="F140" s="9"/>
      <c r="G140" s="23"/>
      <c r="H140" s="9"/>
      <c r="I140" s="9"/>
    </row>
    <row r="141" spans="1:9" x14ac:dyDescent="0.2">
      <c r="A141" s="9"/>
      <c r="B141" s="9"/>
      <c r="C141" s="9"/>
      <c r="D141" s="9"/>
      <c r="E141" s="9"/>
      <c r="F141" s="9"/>
      <c r="G141" s="23"/>
      <c r="H141" s="9"/>
      <c r="I141" s="9"/>
    </row>
    <row r="142" spans="1:9" x14ac:dyDescent="0.2">
      <c r="A142" s="9"/>
      <c r="B142" s="9"/>
      <c r="C142" s="9"/>
      <c r="D142" s="9"/>
      <c r="E142" s="9"/>
      <c r="F142" s="9"/>
      <c r="G142" s="23"/>
      <c r="H142" s="9"/>
      <c r="I142" s="9"/>
    </row>
    <row r="143" spans="1:9" x14ac:dyDescent="0.2">
      <c r="A143" s="9"/>
      <c r="B143" s="9"/>
      <c r="C143" s="9"/>
      <c r="D143" s="9"/>
      <c r="E143" s="9"/>
      <c r="F143" s="9"/>
      <c r="G143" s="23"/>
      <c r="H143" s="9"/>
      <c r="I143" s="9"/>
    </row>
    <row r="144" spans="1:9" x14ac:dyDescent="0.2">
      <c r="A144" s="9"/>
      <c r="B144" s="9"/>
      <c r="C144" s="9"/>
      <c r="D144" s="9"/>
      <c r="E144" s="9"/>
      <c r="F144" s="9"/>
      <c r="G144" s="23"/>
      <c r="H144" s="9"/>
      <c r="I144" s="9"/>
    </row>
    <row r="145" spans="1:9" x14ac:dyDescent="0.2">
      <c r="A145" s="9"/>
      <c r="B145" s="9"/>
      <c r="C145" s="9"/>
      <c r="D145" s="9"/>
      <c r="E145" s="9"/>
      <c r="F145" s="9"/>
      <c r="G145" s="23"/>
      <c r="H145" s="9"/>
      <c r="I145" s="9"/>
    </row>
    <row r="146" spans="1:9" x14ac:dyDescent="0.2">
      <c r="A146" s="9"/>
      <c r="B146" s="9"/>
      <c r="C146" s="9"/>
      <c r="D146" s="9"/>
      <c r="E146" s="9"/>
      <c r="F146" s="9"/>
      <c r="G146" s="23"/>
      <c r="H146" s="9"/>
      <c r="I146" s="9"/>
    </row>
    <row r="147" spans="1:9" x14ac:dyDescent="0.2">
      <c r="A147" s="9"/>
      <c r="B147" s="9"/>
      <c r="C147" s="9"/>
      <c r="D147" s="9"/>
      <c r="E147" s="9"/>
      <c r="F147" s="9"/>
      <c r="G147" s="23"/>
      <c r="H147" s="9"/>
      <c r="I147" s="9"/>
    </row>
    <row r="148" spans="1:9" x14ac:dyDescent="0.2">
      <c r="A148" s="9"/>
      <c r="B148" s="9"/>
      <c r="C148" s="9"/>
      <c r="D148" s="9"/>
      <c r="E148" s="9"/>
      <c r="F148" s="9"/>
      <c r="G148" s="23"/>
      <c r="H148" s="9"/>
      <c r="I148" s="9"/>
    </row>
    <row r="149" spans="1:9" x14ac:dyDescent="0.2">
      <c r="A149" s="9"/>
      <c r="B149" s="9"/>
      <c r="C149" s="9"/>
      <c r="D149" s="9"/>
      <c r="E149" s="9"/>
      <c r="F149" s="9"/>
      <c r="G149" s="23"/>
      <c r="H149" s="9"/>
      <c r="I149" s="9"/>
    </row>
    <row r="150" spans="1:9" x14ac:dyDescent="0.2">
      <c r="A150" s="9"/>
      <c r="B150" s="9"/>
      <c r="C150" s="9"/>
      <c r="D150" s="9"/>
      <c r="E150" s="9"/>
      <c r="F150" s="9"/>
      <c r="G150" s="23"/>
      <c r="H150" s="9"/>
      <c r="I150" s="9"/>
    </row>
    <row r="151" spans="1:9" x14ac:dyDescent="0.2">
      <c r="A151" s="9"/>
      <c r="B151" s="9"/>
      <c r="C151" s="9"/>
      <c r="D151" s="9"/>
      <c r="E151" s="9"/>
      <c r="F151" s="9"/>
      <c r="G151" s="23"/>
      <c r="H151" s="9"/>
      <c r="I151" s="9"/>
    </row>
    <row r="152" spans="1:9" x14ac:dyDescent="0.2">
      <c r="A152" s="9"/>
      <c r="B152" s="9"/>
      <c r="C152" s="9"/>
      <c r="D152" s="9"/>
      <c r="E152" s="9"/>
      <c r="F152" s="9"/>
      <c r="G152" s="23"/>
      <c r="H152" s="9"/>
      <c r="I152" s="9"/>
    </row>
    <row r="153" spans="1:9" x14ac:dyDescent="0.2">
      <c r="A153" s="9"/>
      <c r="B153" s="9"/>
      <c r="C153" s="9"/>
      <c r="D153" s="9"/>
      <c r="E153" s="9"/>
      <c r="F153" s="9"/>
      <c r="G153" s="23"/>
      <c r="H153" s="9"/>
      <c r="I153" s="9"/>
    </row>
    <row r="154" spans="1:9" x14ac:dyDescent="0.2">
      <c r="A154" s="9"/>
      <c r="B154" s="9"/>
      <c r="C154" s="9"/>
      <c r="D154" s="9"/>
      <c r="E154" s="9"/>
      <c r="F154" s="9"/>
      <c r="G154" s="23"/>
      <c r="H154" s="9"/>
      <c r="I154" s="9"/>
    </row>
    <row r="155" spans="1:9" x14ac:dyDescent="0.2">
      <c r="A155" s="9"/>
      <c r="B155" s="9"/>
      <c r="C155" s="9"/>
      <c r="D155" s="9"/>
      <c r="E155" s="9"/>
      <c r="F155" s="9"/>
      <c r="G155" s="23"/>
      <c r="H155" s="9"/>
      <c r="I155" s="9"/>
    </row>
    <row r="156" spans="1:9" x14ac:dyDescent="0.2">
      <c r="A156" s="9"/>
      <c r="B156" s="9"/>
      <c r="C156" s="9"/>
      <c r="D156" s="9"/>
      <c r="E156" s="9"/>
      <c r="F156" s="9"/>
      <c r="G156" s="23"/>
      <c r="H156" s="9"/>
      <c r="I156" s="9"/>
    </row>
    <row r="157" spans="1:9" x14ac:dyDescent="0.2">
      <c r="A157" s="9"/>
      <c r="B157" s="9"/>
      <c r="C157" s="9"/>
      <c r="D157" s="9"/>
      <c r="E157" s="9"/>
      <c r="F157" s="9"/>
      <c r="G157" s="23"/>
      <c r="H157" s="9"/>
      <c r="I157" s="9"/>
    </row>
    <row r="158" spans="1:9" x14ac:dyDescent="0.2">
      <c r="A158" s="9"/>
      <c r="B158" s="9"/>
      <c r="C158" s="9"/>
      <c r="D158" s="9"/>
      <c r="E158" s="9"/>
      <c r="F158" s="9"/>
      <c r="G158" s="23"/>
      <c r="H158" s="9"/>
      <c r="I158" s="9"/>
    </row>
    <row r="159" spans="1:9" x14ac:dyDescent="0.2">
      <c r="A159" s="9"/>
      <c r="B159" s="9"/>
      <c r="C159" s="9"/>
      <c r="D159" s="9"/>
      <c r="E159" s="9"/>
      <c r="F159" s="9"/>
      <c r="G159" s="23"/>
      <c r="H159" s="9"/>
      <c r="I159" s="9"/>
    </row>
    <row r="160" spans="1:9" x14ac:dyDescent="0.2">
      <c r="A160" s="9"/>
      <c r="B160" s="9"/>
      <c r="C160" s="9"/>
      <c r="D160" s="9"/>
      <c r="E160" s="9"/>
      <c r="F160" s="9"/>
      <c r="G160" s="23"/>
      <c r="H160" s="9"/>
      <c r="I160" s="9"/>
    </row>
    <row r="161" spans="1:9" x14ac:dyDescent="0.2">
      <c r="A161" s="9"/>
      <c r="B161" s="9"/>
      <c r="C161" s="9"/>
      <c r="D161" s="9"/>
      <c r="E161" s="9"/>
      <c r="F161" s="9"/>
      <c r="G161" s="23"/>
      <c r="H161" s="9"/>
      <c r="I161" s="9"/>
    </row>
    <row r="162" spans="1:9" x14ac:dyDescent="0.2">
      <c r="A162" s="9"/>
      <c r="B162" s="9"/>
      <c r="C162" s="9"/>
      <c r="D162" s="9"/>
      <c r="E162" s="9"/>
      <c r="F162" s="9"/>
      <c r="G162" s="23"/>
      <c r="H162" s="9"/>
      <c r="I162" s="9"/>
    </row>
    <row r="163" spans="1:9" x14ac:dyDescent="0.2">
      <c r="A163" s="9"/>
      <c r="B163" s="9"/>
      <c r="C163" s="9"/>
      <c r="D163" s="9"/>
      <c r="E163" s="9"/>
      <c r="F163" s="9"/>
      <c r="G163" s="23"/>
      <c r="H163" s="9"/>
      <c r="I163" s="9"/>
    </row>
    <row r="164" spans="1:9" x14ac:dyDescent="0.2">
      <c r="A164" s="9"/>
      <c r="B164" s="9"/>
      <c r="C164" s="9"/>
      <c r="D164" s="9"/>
      <c r="E164" s="9"/>
      <c r="F164" s="9"/>
      <c r="G164" s="23"/>
      <c r="H164" s="9"/>
      <c r="I164" s="9"/>
    </row>
    <row r="165" spans="1:9" x14ac:dyDescent="0.2">
      <c r="A165" s="9"/>
      <c r="B165" s="9"/>
      <c r="C165" s="9"/>
      <c r="D165" s="9"/>
      <c r="E165" s="9"/>
      <c r="F165" s="9"/>
      <c r="G165" s="23"/>
      <c r="H165" s="9"/>
      <c r="I165" s="9"/>
    </row>
    <row r="166" spans="1:9" x14ac:dyDescent="0.2">
      <c r="A166" s="9"/>
      <c r="B166" s="9"/>
      <c r="C166" s="9"/>
      <c r="D166" s="9"/>
      <c r="E166" s="9"/>
      <c r="F166" s="9"/>
      <c r="G166" s="23"/>
      <c r="H166" s="9"/>
      <c r="I166" s="9"/>
    </row>
    <row r="167" spans="1:9" x14ac:dyDescent="0.2">
      <c r="A167" s="9"/>
      <c r="B167" s="9"/>
      <c r="C167" s="9"/>
      <c r="D167" s="9"/>
      <c r="E167" s="9"/>
      <c r="F167" s="9"/>
      <c r="G167" s="23"/>
      <c r="H167" s="9"/>
      <c r="I167" s="9"/>
    </row>
    <row r="168" spans="1:9" x14ac:dyDescent="0.2">
      <c r="A168" s="9"/>
      <c r="B168" s="9"/>
      <c r="C168" s="9"/>
      <c r="D168" s="9"/>
      <c r="E168" s="9"/>
      <c r="F168" s="9"/>
      <c r="G168" s="23"/>
      <c r="H168" s="9"/>
      <c r="I168" s="9"/>
    </row>
    <row r="169" spans="1:9" x14ac:dyDescent="0.2">
      <c r="A169" s="9"/>
      <c r="B169" s="9"/>
      <c r="C169" s="9"/>
      <c r="D169" s="9"/>
      <c r="E169" s="9"/>
      <c r="F169" s="9"/>
      <c r="G169" s="23"/>
      <c r="H169" s="9"/>
      <c r="I169" s="9"/>
    </row>
    <row r="170" spans="1:9" x14ac:dyDescent="0.2">
      <c r="A170" s="9"/>
      <c r="B170" s="9"/>
      <c r="C170" s="9"/>
      <c r="D170" s="9"/>
      <c r="E170" s="9"/>
      <c r="F170" s="9"/>
      <c r="G170" s="23"/>
      <c r="H170" s="9"/>
      <c r="I170" s="9"/>
    </row>
    <row r="171" spans="1:9" x14ac:dyDescent="0.2">
      <c r="A171" s="9"/>
      <c r="B171" s="9"/>
      <c r="C171" s="9"/>
      <c r="D171" s="9"/>
      <c r="E171" s="9"/>
      <c r="F171" s="9"/>
      <c r="G171" s="23"/>
      <c r="H171" s="9"/>
      <c r="I171" s="9"/>
    </row>
    <row r="172" spans="1:9" x14ac:dyDescent="0.2">
      <c r="A172" s="9"/>
      <c r="B172" s="9"/>
      <c r="C172" s="9"/>
      <c r="D172" s="9"/>
      <c r="E172" s="9"/>
      <c r="F172" s="9"/>
      <c r="G172" s="23"/>
      <c r="H172" s="9"/>
      <c r="I172" s="9"/>
    </row>
    <row r="173" spans="1:9" x14ac:dyDescent="0.2">
      <c r="A173" s="9"/>
      <c r="B173" s="9"/>
      <c r="C173" s="9"/>
      <c r="D173" s="9"/>
      <c r="E173" s="9"/>
      <c r="F173" s="9"/>
      <c r="G173" s="23"/>
      <c r="H173" s="9"/>
      <c r="I173" s="9"/>
    </row>
    <row r="174" spans="1:9" x14ac:dyDescent="0.2">
      <c r="A174" s="9"/>
      <c r="B174" s="9"/>
      <c r="C174" s="9"/>
      <c r="D174" s="9"/>
      <c r="E174" s="9"/>
      <c r="F174" s="9"/>
      <c r="G174" s="23"/>
      <c r="H174" s="9"/>
      <c r="I174" s="9"/>
    </row>
    <row r="175" spans="1:9" x14ac:dyDescent="0.2">
      <c r="A175" s="9"/>
      <c r="B175" s="9"/>
      <c r="C175" s="9"/>
      <c r="D175" s="9"/>
      <c r="E175" s="9"/>
      <c r="F175" s="9"/>
      <c r="G175" s="23"/>
      <c r="H175" s="9"/>
      <c r="I175" s="9"/>
    </row>
    <row r="176" spans="1:9" x14ac:dyDescent="0.2">
      <c r="A176" s="9"/>
      <c r="B176" s="9"/>
      <c r="C176" s="9"/>
      <c r="D176" s="9"/>
      <c r="E176" s="9"/>
      <c r="F176" s="9"/>
      <c r="G176" s="23"/>
      <c r="H176" s="9"/>
      <c r="I176" s="9"/>
    </row>
    <row r="177" spans="1:9" x14ac:dyDescent="0.2">
      <c r="A177" s="9"/>
      <c r="B177" s="9"/>
      <c r="C177" s="9"/>
      <c r="D177" s="9"/>
      <c r="E177" s="9"/>
      <c r="F177" s="9"/>
      <c r="G177" s="23"/>
      <c r="H177" s="9"/>
      <c r="I177" s="9"/>
    </row>
    <row r="178" spans="1:9" x14ac:dyDescent="0.2">
      <c r="A178" s="9"/>
      <c r="B178" s="9"/>
      <c r="C178" s="9"/>
      <c r="D178" s="9"/>
      <c r="E178" s="9"/>
      <c r="F178" s="9"/>
      <c r="G178" s="23"/>
      <c r="H178" s="9"/>
      <c r="I178" s="9"/>
    </row>
    <row r="179" spans="1:9" x14ac:dyDescent="0.2">
      <c r="A179" s="9"/>
      <c r="B179" s="9"/>
      <c r="C179" s="9"/>
      <c r="D179" s="9"/>
      <c r="E179" s="9"/>
      <c r="F179" s="9"/>
      <c r="G179" s="23"/>
      <c r="H179" s="9"/>
      <c r="I179" s="9"/>
    </row>
    <row r="180" spans="1:9" x14ac:dyDescent="0.2">
      <c r="A180" s="9"/>
      <c r="B180" s="9"/>
      <c r="C180" s="9"/>
      <c r="D180" s="9"/>
      <c r="E180" s="9"/>
      <c r="F180" s="9"/>
      <c r="G180" s="23"/>
      <c r="H180" s="9"/>
      <c r="I180" s="9"/>
    </row>
    <row r="181" spans="1:9" x14ac:dyDescent="0.2">
      <c r="A181" s="9"/>
      <c r="B181" s="9"/>
      <c r="C181" s="9"/>
      <c r="D181" s="9"/>
      <c r="E181" s="9"/>
      <c r="F181" s="9"/>
      <c r="G181" s="23"/>
      <c r="H181" s="9"/>
      <c r="I181" s="9"/>
    </row>
    <row r="182" spans="1:9" x14ac:dyDescent="0.2">
      <c r="A182" s="9"/>
      <c r="B182" s="9"/>
      <c r="C182" s="9"/>
      <c r="D182" s="9"/>
      <c r="E182" s="9"/>
      <c r="F182" s="9"/>
      <c r="G182" s="23"/>
      <c r="H182" s="9"/>
      <c r="I182" s="9"/>
    </row>
    <row r="183" spans="1:9" x14ac:dyDescent="0.2">
      <c r="A183" s="9"/>
      <c r="B183" s="9"/>
      <c r="C183" s="9"/>
      <c r="D183" s="9"/>
      <c r="E183" s="9"/>
      <c r="F183" s="9"/>
      <c r="G183" s="23"/>
      <c r="H183" s="9"/>
      <c r="I183" s="9"/>
    </row>
    <row r="184" spans="1:9" x14ac:dyDescent="0.2">
      <c r="A184" s="9"/>
      <c r="B184" s="9"/>
      <c r="C184" s="9"/>
      <c r="D184" s="9"/>
      <c r="E184" s="9"/>
      <c r="F184" s="9"/>
      <c r="G184" s="23"/>
      <c r="H184" s="9"/>
      <c r="I184" s="9"/>
    </row>
    <row r="185" spans="1:9" x14ac:dyDescent="0.2">
      <c r="A185" s="9"/>
      <c r="B185" s="9"/>
      <c r="C185" s="9"/>
      <c r="D185" s="9"/>
      <c r="E185" s="9"/>
      <c r="F185" s="9"/>
      <c r="G185" s="23"/>
      <c r="H185" s="9"/>
      <c r="I185" s="9"/>
    </row>
    <row r="186" spans="1:9" x14ac:dyDescent="0.2">
      <c r="A186" s="9"/>
      <c r="B186" s="9"/>
      <c r="C186" s="9"/>
      <c r="D186" s="9"/>
      <c r="E186" s="9"/>
      <c r="F186" s="9"/>
      <c r="G186" s="23"/>
      <c r="H186" s="9"/>
      <c r="I186" s="9"/>
    </row>
    <row r="187" spans="1:9" x14ac:dyDescent="0.2">
      <c r="A187" s="9"/>
      <c r="B187" s="9"/>
      <c r="C187" s="9"/>
      <c r="D187" s="9"/>
      <c r="E187" s="9"/>
      <c r="F187" s="9"/>
      <c r="G187" s="23"/>
      <c r="H187" s="9"/>
      <c r="I187" s="9"/>
    </row>
    <row r="188" spans="1:9" x14ac:dyDescent="0.2">
      <c r="A188" s="9"/>
      <c r="B188" s="9"/>
      <c r="C188" s="9"/>
      <c r="D188" s="9"/>
      <c r="E188" s="9"/>
      <c r="F188" s="9"/>
      <c r="G188" s="23"/>
      <c r="H188" s="9"/>
      <c r="I188" s="9"/>
    </row>
    <row r="189" spans="1:9" x14ac:dyDescent="0.2">
      <c r="A189" s="9"/>
      <c r="B189" s="9"/>
      <c r="C189" s="9"/>
      <c r="D189" s="9"/>
      <c r="E189" s="9"/>
      <c r="F189" s="9"/>
      <c r="G189" s="23"/>
      <c r="H189" s="9"/>
      <c r="I189" s="9"/>
    </row>
    <row r="190" spans="1:9" x14ac:dyDescent="0.2">
      <c r="A190" s="9"/>
      <c r="B190" s="9"/>
      <c r="C190" s="9"/>
      <c r="D190" s="9"/>
      <c r="E190" s="9"/>
      <c r="F190" s="9"/>
      <c r="G190" s="23"/>
      <c r="H190" s="9"/>
      <c r="I190" s="9"/>
    </row>
    <row r="191" spans="1:9" x14ac:dyDescent="0.2">
      <c r="A191" s="9"/>
      <c r="B191" s="9"/>
      <c r="C191" s="9"/>
      <c r="D191" s="9"/>
      <c r="E191" s="9"/>
      <c r="F191" s="9"/>
      <c r="G191" s="23"/>
      <c r="H191" s="9"/>
      <c r="I191" s="9"/>
    </row>
    <row r="192" spans="1:9" x14ac:dyDescent="0.2">
      <c r="A192" s="9"/>
      <c r="B192" s="9"/>
      <c r="C192" s="9"/>
      <c r="D192" s="9"/>
      <c r="E192" s="9"/>
      <c r="F192" s="9"/>
      <c r="G192" s="23"/>
      <c r="H192" s="9"/>
      <c r="I192" s="9"/>
    </row>
    <row r="193" spans="1:9" x14ac:dyDescent="0.2">
      <c r="A193" s="9"/>
      <c r="B193" s="9"/>
      <c r="C193" s="9"/>
      <c r="D193" s="9"/>
      <c r="E193" s="9"/>
      <c r="F193" s="9"/>
      <c r="G193" s="23"/>
      <c r="H193" s="9"/>
      <c r="I193" s="9"/>
    </row>
    <row r="194" spans="1:9" x14ac:dyDescent="0.2">
      <c r="A194" s="9"/>
      <c r="B194" s="9"/>
      <c r="C194" s="9"/>
      <c r="D194" s="9"/>
      <c r="E194" s="9"/>
      <c r="F194" s="9"/>
      <c r="G194" s="23"/>
      <c r="H194" s="9"/>
      <c r="I194" s="9"/>
    </row>
    <row r="195" spans="1:9" x14ac:dyDescent="0.2">
      <c r="A195" s="9"/>
      <c r="B195" s="9"/>
      <c r="C195" s="9"/>
      <c r="D195" s="9"/>
      <c r="E195" s="9"/>
      <c r="F195" s="9"/>
      <c r="G195" s="23"/>
      <c r="H195" s="9"/>
      <c r="I195" s="9"/>
    </row>
    <row r="196" spans="1:9" x14ac:dyDescent="0.2">
      <c r="A196" s="9"/>
      <c r="B196" s="9"/>
      <c r="C196" s="9"/>
      <c r="D196" s="9"/>
      <c r="E196" s="9"/>
      <c r="F196" s="9"/>
      <c r="G196" s="23"/>
      <c r="H196" s="9"/>
      <c r="I196" s="9"/>
    </row>
    <row r="197" spans="1:9" x14ac:dyDescent="0.2">
      <c r="A197" s="9"/>
      <c r="B197" s="9"/>
      <c r="C197" s="9"/>
      <c r="D197" s="9"/>
      <c r="E197" s="9"/>
      <c r="F197" s="9"/>
      <c r="G197" s="23"/>
      <c r="H197" s="9"/>
      <c r="I197" s="9"/>
    </row>
    <row r="198" spans="1:9" x14ac:dyDescent="0.2">
      <c r="A198" s="9"/>
      <c r="B198" s="9"/>
      <c r="C198" s="9"/>
      <c r="D198" s="9"/>
      <c r="E198" s="9"/>
      <c r="F198" s="9"/>
      <c r="G198" s="23"/>
      <c r="H198" s="9"/>
      <c r="I198" s="9"/>
    </row>
    <row r="199" spans="1:9" x14ac:dyDescent="0.2">
      <c r="A199" s="9"/>
      <c r="B199" s="9"/>
      <c r="C199" s="9"/>
      <c r="D199" s="9"/>
      <c r="E199" s="9"/>
      <c r="F199" s="9"/>
      <c r="G199" s="23"/>
      <c r="H199" s="9"/>
      <c r="I199" s="9"/>
    </row>
    <row r="200" spans="1:9" x14ac:dyDescent="0.2">
      <c r="A200" s="9"/>
      <c r="B200" s="9"/>
      <c r="C200" s="9"/>
      <c r="D200" s="9"/>
      <c r="E200" s="9"/>
      <c r="F200" s="9"/>
      <c r="G200" s="23"/>
      <c r="H200" s="9"/>
      <c r="I200" s="9"/>
    </row>
    <row r="201" spans="1:9" x14ac:dyDescent="0.2">
      <c r="A201" s="9"/>
      <c r="B201" s="9"/>
      <c r="C201" s="9"/>
      <c r="D201" s="9"/>
      <c r="E201" s="9"/>
      <c r="F201" s="9"/>
      <c r="G201" s="23"/>
      <c r="H201" s="9"/>
      <c r="I201" s="9"/>
    </row>
    <row r="202" spans="1:9" x14ac:dyDescent="0.2">
      <c r="A202" s="9"/>
      <c r="B202" s="9"/>
      <c r="C202" s="9"/>
      <c r="D202" s="9"/>
      <c r="E202" s="9"/>
      <c r="F202" s="9"/>
      <c r="G202" s="23"/>
      <c r="H202" s="9"/>
      <c r="I202" s="9"/>
    </row>
    <row r="203" spans="1:9" x14ac:dyDescent="0.2">
      <c r="A203" s="9"/>
      <c r="B203" s="9"/>
      <c r="C203" s="9"/>
      <c r="D203" s="9"/>
      <c r="E203" s="9"/>
      <c r="F203" s="9"/>
      <c r="G203" s="23"/>
      <c r="H203" s="9"/>
      <c r="I203" s="9"/>
    </row>
    <row r="204" spans="1:9" x14ac:dyDescent="0.2">
      <c r="A204" s="9"/>
      <c r="B204" s="9"/>
      <c r="C204" s="9"/>
      <c r="D204" s="9"/>
      <c r="E204" s="9"/>
      <c r="F204" s="9"/>
      <c r="G204" s="23"/>
      <c r="H204" s="9"/>
      <c r="I204" s="9"/>
    </row>
    <row r="205" spans="1:9" x14ac:dyDescent="0.2">
      <c r="A205" s="9"/>
      <c r="B205" s="9"/>
      <c r="C205" s="9"/>
      <c r="D205" s="9"/>
      <c r="E205" s="9"/>
      <c r="F205" s="9"/>
      <c r="G205" s="23"/>
      <c r="H205" s="9"/>
      <c r="I205" s="9"/>
    </row>
    <row r="206" spans="1:9" x14ac:dyDescent="0.2">
      <c r="A206" s="9"/>
      <c r="B206" s="9"/>
      <c r="C206" s="9"/>
      <c r="D206" s="9"/>
      <c r="E206" s="9"/>
      <c r="F206" s="9"/>
      <c r="G206" s="23"/>
      <c r="H206" s="9"/>
      <c r="I206" s="9"/>
    </row>
    <row r="207" spans="1:9" x14ac:dyDescent="0.2">
      <c r="A207" s="9"/>
      <c r="B207" s="9"/>
      <c r="C207" s="9"/>
      <c r="D207" s="9"/>
      <c r="E207" s="9"/>
      <c r="F207" s="9"/>
      <c r="G207" s="23"/>
      <c r="H207" s="9"/>
      <c r="I207" s="9"/>
    </row>
    <row r="208" spans="1:9" x14ac:dyDescent="0.2">
      <c r="A208" s="9"/>
      <c r="B208" s="9"/>
      <c r="C208" s="9"/>
      <c r="D208" s="9"/>
      <c r="E208" s="9"/>
      <c r="F208" s="9"/>
      <c r="G208" s="23"/>
      <c r="H208" s="9"/>
      <c r="I208" s="9"/>
    </row>
    <row r="209" spans="1:9" x14ac:dyDescent="0.2">
      <c r="A209" s="9"/>
      <c r="B209" s="9"/>
      <c r="C209" s="9"/>
      <c r="D209" s="9"/>
      <c r="E209" s="9"/>
      <c r="F209" s="9"/>
      <c r="G209" s="23"/>
      <c r="H209" s="9"/>
      <c r="I209" s="9"/>
    </row>
    <row r="210" spans="1:9" x14ac:dyDescent="0.2">
      <c r="A210" s="9"/>
      <c r="B210" s="9"/>
      <c r="C210" s="9"/>
      <c r="D210" s="9"/>
      <c r="E210" s="9"/>
      <c r="F210" s="9"/>
      <c r="G210" s="23"/>
      <c r="H210" s="9"/>
      <c r="I210" s="9"/>
    </row>
    <row r="211" spans="1:9" x14ac:dyDescent="0.2">
      <c r="A211" s="9"/>
      <c r="B211" s="9"/>
      <c r="C211" s="9"/>
      <c r="D211" s="9"/>
      <c r="E211" s="9"/>
      <c r="F211" s="9"/>
      <c r="G211" s="23"/>
      <c r="H211" s="9"/>
      <c r="I211" s="9"/>
    </row>
    <row r="212" spans="1:9" x14ac:dyDescent="0.2">
      <c r="A212" s="9"/>
      <c r="B212" s="9"/>
      <c r="C212" s="9"/>
      <c r="D212" s="9"/>
      <c r="E212" s="9"/>
      <c r="F212" s="9"/>
      <c r="G212" s="23"/>
      <c r="H212" s="9"/>
      <c r="I212" s="9"/>
    </row>
    <row r="213" spans="1:9" x14ac:dyDescent="0.2">
      <c r="A213" s="9"/>
      <c r="B213" s="9"/>
      <c r="C213" s="9"/>
      <c r="D213" s="9"/>
      <c r="E213" s="9"/>
      <c r="F213" s="9"/>
      <c r="G213" s="23"/>
      <c r="H213" s="9"/>
      <c r="I213" s="9"/>
    </row>
    <row r="214" spans="1:9" x14ac:dyDescent="0.2">
      <c r="A214" s="9"/>
      <c r="B214" s="9"/>
      <c r="C214" s="9"/>
      <c r="D214" s="9"/>
      <c r="E214" s="9"/>
      <c r="F214" s="9"/>
      <c r="G214" s="23"/>
      <c r="H214" s="9"/>
      <c r="I214" s="9"/>
    </row>
    <row r="215" spans="1:9" x14ac:dyDescent="0.2">
      <c r="A215" s="9"/>
      <c r="B215" s="9"/>
      <c r="C215" s="9"/>
      <c r="D215" s="9"/>
      <c r="E215" s="9"/>
      <c r="F215" s="9"/>
      <c r="G215" s="23"/>
      <c r="H215" s="9"/>
      <c r="I215" s="9"/>
    </row>
    <row r="216" spans="1:9" x14ac:dyDescent="0.2">
      <c r="A216" s="9"/>
      <c r="B216" s="9"/>
      <c r="C216" s="9"/>
      <c r="D216" s="9"/>
      <c r="E216" s="9"/>
      <c r="F216" s="9"/>
      <c r="G216" s="23"/>
      <c r="H216" s="9"/>
      <c r="I216" s="9"/>
    </row>
    <row r="217" spans="1:9" x14ac:dyDescent="0.2">
      <c r="A217" s="9"/>
      <c r="B217" s="9"/>
      <c r="C217" s="9"/>
      <c r="D217" s="9"/>
      <c r="E217" s="9"/>
      <c r="F217" s="9"/>
      <c r="G217" s="23"/>
      <c r="H217" s="9"/>
      <c r="I217" s="9"/>
    </row>
    <row r="218" spans="1:9" x14ac:dyDescent="0.2">
      <c r="A218" s="9"/>
      <c r="B218" s="9"/>
      <c r="C218" s="9"/>
      <c r="D218" s="9"/>
      <c r="E218" s="9"/>
      <c r="F218" s="9"/>
      <c r="G218" s="23"/>
      <c r="H218" s="9"/>
      <c r="I218" s="9"/>
    </row>
    <row r="219" spans="1:9" x14ac:dyDescent="0.2">
      <c r="A219" s="9"/>
      <c r="B219" s="9"/>
      <c r="C219" s="9"/>
      <c r="D219" s="9"/>
      <c r="E219" s="9"/>
      <c r="F219" s="9"/>
      <c r="G219" s="23"/>
      <c r="H219" s="9"/>
      <c r="I219" s="9"/>
    </row>
    <row r="220" spans="1:9" x14ac:dyDescent="0.2">
      <c r="A220" s="9"/>
      <c r="B220" s="9"/>
      <c r="C220" s="9"/>
      <c r="D220" s="9"/>
      <c r="E220" s="9"/>
      <c r="F220" s="9"/>
      <c r="G220" s="23"/>
      <c r="H220" s="9"/>
      <c r="I220" s="9"/>
    </row>
    <row r="221" spans="1:9" x14ac:dyDescent="0.2">
      <c r="A221" s="9"/>
      <c r="B221" s="9"/>
      <c r="C221" s="9"/>
      <c r="D221" s="9"/>
      <c r="E221" s="9"/>
      <c r="F221" s="9"/>
      <c r="G221" s="23"/>
      <c r="H221" s="9"/>
      <c r="I221" s="9"/>
    </row>
    <row r="222" spans="1:9" x14ac:dyDescent="0.2">
      <c r="A222" s="9"/>
      <c r="B222" s="9"/>
      <c r="C222" s="9"/>
      <c r="D222" s="9"/>
      <c r="E222" s="9"/>
      <c r="F222" s="9"/>
      <c r="G222" s="23"/>
      <c r="H222" s="9"/>
      <c r="I222" s="9"/>
    </row>
    <row r="223" spans="1:9" x14ac:dyDescent="0.2">
      <c r="A223" s="9"/>
      <c r="B223" s="9"/>
      <c r="C223" s="9"/>
      <c r="D223" s="9"/>
      <c r="E223" s="9"/>
      <c r="F223" s="9"/>
      <c r="G223" s="23"/>
      <c r="H223" s="9"/>
      <c r="I223" s="9"/>
    </row>
    <row r="224" spans="1:9" x14ac:dyDescent="0.2">
      <c r="A224" s="9"/>
      <c r="B224" s="9"/>
      <c r="C224" s="9"/>
      <c r="D224" s="9"/>
      <c r="E224" s="9"/>
      <c r="F224" s="9"/>
      <c r="G224" s="23"/>
      <c r="H224" s="9"/>
      <c r="I224" s="9"/>
    </row>
    <row r="225" spans="1:9" x14ac:dyDescent="0.2">
      <c r="A225" s="9"/>
      <c r="B225" s="9"/>
      <c r="C225" s="9"/>
      <c r="D225" s="9"/>
      <c r="E225" s="9"/>
      <c r="F225" s="9"/>
      <c r="G225" s="23"/>
      <c r="H225" s="9"/>
      <c r="I225" s="9"/>
    </row>
    <row r="226" spans="1:9" x14ac:dyDescent="0.2">
      <c r="A226" s="9"/>
      <c r="B226" s="9"/>
      <c r="C226" s="9"/>
      <c r="D226" s="9"/>
      <c r="E226" s="9"/>
      <c r="F226" s="9"/>
      <c r="G226" s="23"/>
      <c r="H226" s="9"/>
      <c r="I226" s="9"/>
    </row>
    <row r="227" spans="1:9" x14ac:dyDescent="0.2">
      <c r="A227" s="9"/>
      <c r="B227" s="9"/>
      <c r="C227" s="9"/>
      <c r="D227" s="9"/>
      <c r="E227" s="9"/>
      <c r="F227" s="9"/>
      <c r="G227" s="23"/>
      <c r="H227" s="9"/>
      <c r="I227" s="9"/>
    </row>
    <row r="228" spans="1:9" x14ac:dyDescent="0.2">
      <c r="A228" s="9"/>
      <c r="B228" s="9"/>
      <c r="C228" s="9"/>
      <c r="D228" s="9"/>
      <c r="E228" s="9"/>
      <c r="F228" s="9"/>
      <c r="G228" s="23"/>
      <c r="H228" s="9"/>
      <c r="I228" s="9"/>
    </row>
    <row r="229" spans="1:9" x14ac:dyDescent="0.2">
      <c r="A229" s="9"/>
      <c r="B229" s="9"/>
      <c r="C229" s="9"/>
      <c r="D229" s="9"/>
      <c r="E229" s="9"/>
      <c r="F229" s="9"/>
      <c r="G229" s="23"/>
      <c r="H229" s="9"/>
      <c r="I229" s="9"/>
    </row>
    <row r="230" spans="1:9" x14ac:dyDescent="0.2">
      <c r="A230" s="9"/>
      <c r="B230" s="9"/>
      <c r="C230" s="9"/>
      <c r="D230" s="9"/>
      <c r="E230" s="9"/>
      <c r="F230" s="9"/>
      <c r="G230" s="23"/>
      <c r="H230" s="9"/>
      <c r="I230" s="9"/>
    </row>
    <row r="231" spans="1:9" x14ac:dyDescent="0.2">
      <c r="A231" s="9"/>
      <c r="B231" s="9"/>
      <c r="C231" s="9"/>
      <c r="D231" s="9"/>
      <c r="E231" s="9"/>
      <c r="F231" s="9"/>
      <c r="G231" s="23"/>
      <c r="H231" s="9"/>
      <c r="I231" s="9"/>
    </row>
    <row r="232" spans="1:9" x14ac:dyDescent="0.2">
      <c r="A232" s="9"/>
      <c r="B232" s="9"/>
      <c r="C232" s="9"/>
      <c r="D232" s="9"/>
      <c r="E232" s="9"/>
      <c r="F232" s="9"/>
      <c r="G232" s="23"/>
      <c r="H232" s="9"/>
      <c r="I232" s="9"/>
    </row>
    <row r="233" spans="1:9" x14ac:dyDescent="0.2">
      <c r="A233" s="9"/>
      <c r="B233" s="9"/>
      <c r="C233" s="9"/>
      <c r="D233" s="9"/>
      <c r="E233" s="9"/>
      <c r="F233" s="9"/>
      <c r="G233" s="23"/>
      <c r="H233" s="9"/>
      <c r="I233" s="9"/>
    </row>
  </sheetData>
  <mergeCells count="3">
    <mergeCell ref="F1:G1"/>
    <mergeCell ref="A3:G4"/>
    <mergeCell ref="E2:G2"/>
  </mergeCells>
  <pageMargins left="0" right="0" top="0.74803149606299213" bottom="0.74803149606299213" header="0.31496062992125984" footer="0.31496062992125984"/>
  <pageSetup paperSize="9" scale="65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23"/>
  <sheetViews>
    <sheetView workbookViewId="0">
      <selection activeCell="E2" sqref="E2:G2"/>
    </sheetView>
  </sheetViews>
  <sheetFormatPr defaultRowHeight="15" x14ac:dyDescent="0.25"/>
  <cols>
    <col min="1" max="1" width="43.5703125" customWidth="1"/>
    <col min="2" max="2" width="12.42578125" customWidth="1"/>
    <col min="3" max="3" width="15.85546875" customWidth="1"/>
    <col min="4" max="4" width="14.85546875" customWidth="1"/>
    <col min="5" max="5" width="13.42578125" customWidth="1"/>
    <col min="6" max="6" width="12.28515625" customWidth="1"/>
    <col min="7" max="7" width="10" customWidth="1"/>
  </cols>
  <sheetData>
    <row r="1" spans="1:7" ht="15.75" x14ac:dyDescent="0.25">
      <c r="F1" s="51" t="s">
        <v>66</v>
      </c>
      <c r="G1" s="51"/>
    </row>
    <row r="2" spans="1:7" x14ac:dyDescent="0.25">
      <c r="E2" s="56" t="s">
        <v>36</v>
      </c>
      <c r="F2" s="56"/>
      <c r="G2" s="56"/>
    </row>
    <row r="3" spans="1:7" ht="9.75" customHeight="1" x14ac:dyDescent="0.25">
      <c r="A3" s="53" t="s">
        <v>63</v>
      </c>
      <c r="B3" s="53"/>
      <c r="C3" s="53"/>
      <c r="D3" s="53"/>
      <c r="E3" s="53"/>
      <c r="F3" s="53"/>
      <c r="G3" s="53"/>
    </row>
    <row r="4" spans="1:7" x14ac:dyDescent="0.25">
      <c r="A4" s="53"/>
      <c r="B4" s="53"/>
      <c r="C4" s="53"/>
      <c r="D4" s="53"/>
      <c r="E4" s="53"/>
      <c r="F4" s="53"/>
      <c r="G4" s="53"/>
    </row>
    <row r="5" spans="1:7" x14ac:dyDescent="0.25">
      <c r="A5" s="31"/>
      <c r="B5" s="31"/>
      <c r="C5" s="31"/>
      <c r="D5" s="31"/>
      <c r="E5" s="31"/>
      <c r="F5" s="31"/>
      <c r="G5" s="31"/>
    </row>
    <row r="6" spans="1:7" ht="76.5" x14ac:dyDescent="0.25">
      <c r="A6" s="1" t="s">
        <v>37</v>
      </c>
      <c r="B6" s="1" t="s">
        <v>38</v>
      </c>
      <c r="C6" s="1" t="s">
        <v>29</v>
      </c>
      <c r="D6" s="1" t="s">
        <v>64</v>
      </c>
      <c r="E6" s="1" t="s">
        <v>65</v>
      </c>
      <c r="F6" s="1" t="s">
        <v>82</v>
      </c>
      <c r="G6" s="1" t="s">
        <v>20</v>
      </c>
    </row>
    <row r="7" spans="1:7" x14ac:dyDescent="0.25">
      <c r="A7" s="32">
        <v>1</v>
      </c>
      <c r="B7" s="32">
        <v>2</v>
      </c>
      <c r="C7" s="32">
        <v>3</v>
      </c>
      <c r="D7" s="32">
        <v>4</v>
      </c>
      <c r="E7" s="32">
        <v>5</v>
      </c>
      <c r="F7" s="32">
        <v>6</v>
      </c>
      <c r="G7" s="32">
        <v>7</v>
      </c>
    </row>
    <row r="8" spans="1:7" x14ac:dyDescent="0.25">
      <c r="A8" s="1" t="s">
        <v>39</v>
      </c>
      <c r="B8" s="1"/>
      <c r="C8" s="19">
        <f>C10+C21</f>
        <v>1670441.9186500001</v>
      </c>
      <c r="D8" s="19">
        <f>D10+D21</f>
        <v>1811933.2521000002</v>
      </c>
      <c r="E8" s="19">
        <f>E10+E21</f>
        <v>1767015.39646</v>
      </c>
      <c r="F8" s="19">
        <f>D8-E8</f>
        <v>44917.855640000198</v>
      </c>
      <c r="G8" s="19">
        <f>E8/D8*100</f>
        <v>97.520998326624834</v>
      </c>
    </row>
    <row r="9" spans="1:7" x14ac:dyDescent="0.25">
      <c r="A9" s="1" t="s">
        <v>40</v>
      </c>
      <c r="B9" s="1"/>
      <c r="C9" s="1"/>
      <c r="D9" s="1"/>
      <c r="E9" s="1"/>
      <c r="F9" s="1"/>
      <c r="G9" s="1"/>
    </row>
    <row r="10" spans="1:7" x14ac:dyDescent="0.25">
      <c r="A10" s="1" t="s">
        <v>41</v>
      </c>
      <c r="B10" s="1"/>
      <c r="C10" s="19">
        <f>SUM(C11:C20)</f>
        <v>1669773.0646500001</v>
      </c>
      <c r="D10" s="19">
        <f>SUM(D11:D20)</f>
        <v>1810339.9981000002</v>
      </c>
      <c r="E10" s="19">
        <f>SUM(E11:E20)</f>
        <v>1765426.4066399999</v>
      </c>
      <c r="F10" s="19">
        <f>D10-E10</f>
        <v>44913.591460000258</v>
      </c>
      <c r="G10" s="19">
        <f>E10/D10*100</f>
        <v>97.519052138982829</v>
      </c>
    </row>
    <row r="11" spans="1:7" ht="42" customHeight="1" x14ac:dyDescent="0.25">
      <c r="A11" s="33" t="s">
        <v>42</v>
      </c>
      <c r="B11" s="34" t="s">
        <v>43</v>
      </c>
      <c r="C11" s="47">
        <v>1083762.64188</v>
      </c>
      <c r="D11" s="46">
        <v>1141917.90851</v>
      </c>
      <c r="E11" s="46">
        <v>1130496.9072499999</v>
      </c>
      <c r="F11" s="46">
        <f>D11-E11</f>
        <v>11421.001260000048</v>
      </c>
      <c r="G11" s="46">
        <f>E11/D11*100</f>
        <v>98.999840428555643</v>
      </c>
    </row>
    <row r="12" spans="1:7" ht="42" customHeight="1" x14ac:dyDescent="0.25">
      <c r="A12" s="33" t="s">
        <v>44</v>
      </c>
      <c r="B12" s="34" t="s">
        <v>45</v>
      </c>
      <c r="C12" s="47">
        <v>60919.03</v>
      </c>
      <c r="D12" s="46">
        <v>66423.618050000005</v>
      </c>
      <c r="E12" s="46">
        <v>60422.270279999997</v>
      </c>
      <c r="F12" s="46">
        <f t="shared" ref="F12:F20" si="0">D12-E12</f>
        <v>6001.3477700000076</v>
      </c>
      <c r="G12" s="46">
        <f t="shared" ref="G12:G21" si="1">E12/D12*100</f>
        <v>90.96503932459305</v>
      </c>
    </row>
    <row r="13" spans="1:7" ht="40.5" customHeight="1" x14ac:dyDescent="0.25">
      <c r="A13" s="33" t="s">
        <v>46</v>
      </c>
      <c r="B13" s="34" t="s">
        <v>47</v>
      </c>
      <c r="C13" s="47">
        <v>122758.863</v>
      </c>
      <c r="D13" s="46">
        <v>130275.56767999999</v>
      </c>
      <c r="E13" s="46">
        <v>130217.30891000001</v>
      </c>
      <c r="F13" s="46">
        <f t="shared" si="0"/>
        <v>58.258769999985816</v>
      </c>
      <c r="G13" s="46">
        <f t="shared" si="1"/>
        <v>99.955280356065629</v>
      </c>
    </row>
    <row r="14" spans="1:7" ht="40.5" customHeight="1" x14ac:dyDescent="0.25">
      <c r="A14" s="33" t="s">
        <v>80</v>
      </c>
      <c r="B14" s="34" t="s">
        <v>48</v>
      </c>
      <c r="C14" s="47">
        <v>12656.8</v>
      </c>
      <c r="D14" s="46">
        <v>14625.677879999999</v>
      </c>
      <c r="E14" s="46">
        <v>12738.87487</v>
      </c>
      <c r="F14" s="46">
        <f t="shared" si="0"/>
        <v>1886.8030099999996</v>
      </c>
      <c r="G14" s="46">
        <f t="shared" si="1"/>
        <v>87.099380791230715</v>
      </c>
    </row>
    <row r="15" spans="1:7" ht="51.75" customHeight="1" x14ac:dyDescent="0.25">
      <c r="A15" s="33" t="s">
        <v>49</v>
      </c>
      <c r="B15" s="34" t="s">
        <v>50</v>
      </c>
      <c r="C15" s="47">
        <v>1083.7760000000001</v>
      </c>
      <c r="D15" s="46">
        <v>983.77599999999995</v>
      </c>
      <c r="E15" s="46">
        <v>983.77599999999995</v>
      </c>
      <c r="F15" s="46">
        <f t="shared" si="0"/>
        <v>0</v>
      </c>
      <c r="G15" s="46">
        <f t="shared" si="1"/>
        <v>100</v>
      </c>
    </row>
    <row r="16" spans="1:7" ht="56.25" customHeight="1" x14ac:dyDescent="0.25">
      <c r="A16" s="33" t="s">
        <v>51</v>
      </c>
      <c r="B16" s="34" t="s">
        <v>52</v>
      </c>
      <c r="C16" s="47">
        <v>205302.84982</v>
      </c>
      <c r="D16" s="46">
        <v>246474.22805999999</v>
      </c>
      <c r="E16" s="46">
        <v>230429.41703000001</v>
      </c>
      <c r="F16" s="46">
        <f t="shared" si="0"/>
        <v>16044.811029999983</v>
      </c>
      <c r="G16" s="46">
        <f t="shared" si="1"/>
        <v>93.490268270119444</v>
      </c>
    </row>
    <row r="17" spans="1:7" ht="42" customHeight="1" x14ac:dyDescent="0.25">
      <c r="A17" s="33" t="s">
        <v>53</v>
      </c>
      <c r="B17" s="34" t="s">
        <v>54</v>
      </c>
      <c r="C17" s="47">
        <v>20193.166280000001</v>
      </c>
      <c r="D17" s="46">
        <v>21185.054250000001</v>
      </c>
      <c r="E17" s="46">
        <v>20608.026839999999</v>
      </c>
      <c r="F17" s="46">
        <f t="shared" si="0"/>
        <v>577.02741000000242</v>
      </c>
      <c r="G17" s="46">
        <f t="shared" si="1"/>
        <v>97.276252384390276</v>
      </c>
    </row>
    <row r="18" spans="1:7" ht="42" customHeight="1" x14ac:dyDescent="0.25">
      <c r="A18" s="33" t="s">
        <v>55</v>
      </c>
      <c r="B18" s="34" t="s">
        <v>56</v>
      </c>
      <c r="C18" s="47">
        <v>2850</v>
      </c>
      <c r="D18" s="46">
        <v>815.553</v>
      </c>
      <c r="E18" s="46">
        <v>652.11234999999999</v>
      </c>
      <c r="F18" s="46">
        <f t="shared" si="0"/>
        <v>163.44065000000001</v>
      </c>
      <c r="G18" s="46">
        <f t="shared" si="1"/>
        <v>79.95953052713925</v>
      </c>
    </row>
    <row r="19" spans="1:7" ht="47.25" customHeight="1" x14ac:dyDescent="0.25">
      <c r="A19" s="33" t="s">
        <v>57</v>
      </c>
      <c r="B19" s="34" t="s">
        <v>58</v>
      </c>
      <c r="C19" s="47">
        <v>142542.08799999999</v>
      </c>
      <c r="D19" s="46">
        <v>166124.78400000001</v>
      </c>
      <c r="E19" s="46">
        <v>162224.16078000001</v>
      </c>
      <c r="F19" s="46">
        <f t="shared" si="0"/>
        <v>3900.6232200000086</v>
      </c>
      <c r="G19" s="46">
        <f t="shared" si="1"/>
        <v>97.651991998978303</v>
      </c>
    </row>
    <row r="20" spans="1:7" ht="30" customHeight="1" x14ac:dyDescent="0.25">
      <c r="A20" s="33" t="s">
        <v>81</v>
      </c>
      <c r="B20" s="34" t="s">
        <v>59</v>
      </c>
      <c r="C20" s="47">
        <v>17703.84967</v>
      </c>
      <c r="D20" s="46">
        <v>21513.830669999999</v>
      </c>
      <c r="E20" s="46">
        <v>16653.552329999999</v>
      </c>
      <c r="F20" s="35">
        <f t="shared" si="0"/>
        <v>4860.2783400000008</v>
      </c>
      <c r="G20" s="46">
        <f t="shared" si="1"/>
        <v>77.408586994330932</v>
      </c>
    </row>
    <row r="21" spans="1:7" x14ac:dyDescent="0.25">
      <c r="A21" s="34" t="s">
        <v>60</v>
      </c>
      <c r="B21" s="34" t="s">
        <v>61</v>
      </c>
      <c r="C21" s="46">
        <v>668.85400000000004</v>
      </c>
      <c r="D21" s="46">
        <v>1593.2539999999999</v>
      </c>
      <c r="E21" s="46">
        <v>1588.98982</v>
      </c>
      <c r="F21" s="36">
        <f t="shared" ref="F21" si="2">D21-E21</f>
        <v>4.2641799999998966</v>
      </c>
      <c r="G21" s="36">
        <f t="shared" si="1"/>
        <v>99.732360314174656</v>
      </c>
    </row>
    <row r="22" spans="1:7" x14ac:dyDescent="0.25">
      <c r="A22" s="2"/>
      <c r="B22" s="2"/>
      <c r="C22" s="38"/>
      <c r="D22" s="38"/>
      <c r="E22" s="38"/>
      <c r="F22" s="38"/>
      <c r="G22" s="38"/>
    </row>
    <row r="23" spans="1:7" ht="26.25" customHeight="1" x14ac:dyDescent="0.25">
      <c r="A23" s="54" t="s">
        <v>62</v>
      </c>
      <c r="B23" s="55"/>
      <c r="C23" s="37">
        <f t="shared" ref="C23:F23" si="3">C10/C8*100</f>
        <v>99.959959457881624</v>
      </c>
      <c r="D23" s="37">
        <f t="shared" si="3"/>
        <v>99.912068835970999</v>
      </c>
      <c r="E23" s="37">
        <f t="shared" si="3"/>
        <v>99.910074930689149</v>
      </c>
      <c r="F23" s="37">
        <f t="shared" si="3"/>
        <v>99.990506715115444</v>
      </c>
      <c r="G23" s="37"/>
    </row>
  </sheetData>
  <mergeCells count="4">
    <mergeCell ref="A3:G4"/>
    <mergeCell ref="A23:B23"/>
    <mergeCell ref="F1:G1"/>
    <mergeCell ref="E2:G2"/>
  </mergeCells>
  <pageMargins left="0.70866141732283472" right="0.70866141732283472" top="0.74803149606299213" bottom="0.74803149606299213" header="0.31496062992125984" footer="0.31496062992125984"/>
  <pageSetup paperSize="9" orientation="landscape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"/>
  <sheetViews>
    <sheetView tabSelected="1" workbookViewId="0">
      <selection activeCell="D11" sqref="D11"/>
    </sheetView>
  </sheetViews>
  <sheetFormatPr defaultColWidth="9.140625" defaultRowHeight="12.75" x14ac:dyDescent="0.25"/>
  <cols>
    <col min="1" max="1" width="23.42578125" style="39" customWidth="1"/>
    <col min="2" max="2" width="19.28515625" style="39" customWidth="1"/>
    <col min="3" max="3" width="34.42578125" style="39" customWidth="1"/>
    <col min="4" max="4" width="42.28515625" style="39" customWidth="1"/>
    <col min="5" max="5" width="12.85546875" style="39" customWidth="1"/>
    <col min="6" max="6" width="13.28515625" style="39" customWidth="1"/>
    <col min="7" max="7" width="13.140625" style="39" customWidth="1"/>
    <col min="8" max="8" width="12.7109375" style="39" customWidth="1"/>
    <col min="9" max="16384" width="9.140625" style="39"/>
  </cols>
  <sheetData>
    <row r="1" spans="1:10" ht="15.75" x14ac:dyDescent="0.25">
      <c r="A1" s="45"/>
      <c r="B1" s="45"/>
      <c r="C1" s="45"/>
      <c r="D1" s="45"/>
      <c r="E1" s="45"/>
      <c r="F1" s="45"/>
      <c r="G1" s="58" t="s">
        <v>83</v>
      </c>
      <c r="H1" s="58"/>
    </row>
    <row r="2" spans="1:10" ht="15.75" customHeight="1" x14ac:dyDescent="0.25">
      <c r="A2" s="45"/>
      <c r="B2" s="45"/>
      <c r="C2" s="45"/>
      <c r="D2" s="45"/>
      <c r="E2" s="45"/>
      <c r="F2" s="62" t="s">
        <v>36</v>
      </c>
      <c r="G2" s="62"/>
      <c r="H2" s="62"/>
    </row>
    <row r="3" spans="1:10" ht="15.75" x14ac:dyDescent="0.25">
      <c r="A3" s="45"/>
      <c r="B3" s="45"/>
      <c r="C3" s="45"/>
      <c r="D3" s="45"/>
      <c r="E3" s="45"/>
      <c r="F3" s="45"/>
      <c r="G3" s="44"/>
      <c r="H3" s="44"/>
    </row>
    <row r="4" spans="1:10" ht="13.5" hidden="1" thickBot="1" x14ac:dyDescent="0.3">
      <c r="A4" s="45"/>
      <c r="B4" s="45"/>
      <c r="C4" s="45"/>
      <c r="D4" s="45"/>
      <c r="E4" s="45"/>
      <c r="F4" s="45"/>
      <c r="G4" s="43"/>
      <c r="H4" s="43"/>
    </row>
    <row r="5" spans="1:10" ht="15.75" x14ac:dyDescent="0.25">
      <c r="A5" s="59" t="s">
        <v>84</v>
      </c>
      <c r="B5" s="59"/>
      <c r="C5" s="59"/>
      <c r="D5" s="59"/>
      <c r="E5" s="59"/>
      <c r="F5" s="59"/>
      <c r="G5" s="59"/>
      <c r="H5" s="59"/>
    </row>
    <row r="6" spans="1:10" x14ac:dyDescent="0.25">
      <c r="A6" s="60" t="s">
        <v>67</v>
      </c>
      <c r="B6" s="60" t="s">
        <v>68</v>
      </c>
      <c r="C6" s="60" t="s">
        <v>69</v>
      </c>
      <c r="D6" s="60" t="s">
        <v>70</v>
      </c>
      <c r="E6" s="60" t="s">
        <v>85</v>
      </c>
      <c r="F6" s="60"/>
      <c r="G6" s="60"/>
      <c r="H6" s="60"/>
    </row>
    <row r="7" spans="1:10" ht="28.5" customHeight="1" x14ac:dyDescent="0.25">
      <c r="A7" s="60"/>
      <c r="B7" s="60"/>
      <c r="C7" s="60"/>
      <c r="D7" s="60"/>
      <c r="E7" s="60" t="s">
        <v>71</v>
      </c>
      <c r="F7" s="60"/>
      <c r="G7" s="61" t="s">
        <v>87</v>
      </c>
      <c r="H7" s="61"/>
    </row>
    <row r="8" spans="1:10" x14ac:dyDescent="0.25">
      <c r="A8" s="60"/>
      <c r="B8" s="60"/>
      <c r="C8" s="60"/>
      <c r="D8" s="60"/>
      <c r="E8" s="1" t="s">
        <v>72</v>
      </c>
      <c r="F8" s="1" t="s">
        <v>73</v>
      </c>
      <c r="G8" s="1" t="s">
        <v>72</v>
      </c>
      <c r="H8" s="1" t="s">
        <v>74</v>
      </c>
    </row>
    <row r="9" spans="1:10" x14ac:dyDescent="0.25">
      <c r="A9" s="40">
        <v>1</v>
      </c>
      <c r="B9" s="40">
        <v>2</v>
      </c>
      <c r="C9" s="40">
        <v>3</v>
      </c>
      <c r="D9" s="40">
        <v>4</v>
      </c>
      <c r="E9" s="40">
        <v>5</v>
      </c>
      <c r="F9" s="40">
        <v>6</v>
      </c>
      <c r="G9" s="40">
        <v>7</v>
      </c>
      <c r="H9" s="40">
        <v>8</v>
      </c>
    </row>
    <row r="10" spans="1:10" ht="75" x14ac:dyDescent="0.25">
      <c r="A10" s="57" t="s">
        <v>75</v>
      </c>
      <c r="B10" s="42" t="s">
        <v>76</v>
      </c>
      <c r="C10" s="57" t="s">
        <v>86</v>
      </c>
      <c r="D10" s="42" t="s">
        <v>89</v>
      </c>
      <c r="E10" s="48">
        <v>3351.1738799999998</v>
      </c>
      <c r="F10" s="48">
        <v>176.37756999999999</v>
      </c>
      <c r="G10" s="48">
        <v>3351.1696499999998</v>
      </c>
      <c r="H10" s="48">
        <v>176.37735000000001</v>
      </c>
      <c r="J10" s="41"/>
    </row>
    <row r="11" spans="1:10" ht="135" x14ac:dyDescent="0.25">
      <c r="A11" s="57"/>
      <c r="B11" s="42" t="s">
        <v>77</v>
      </c>
      <c r="C11" s="57"/>
      <c r="D11" s="42" t="s">
        <v>90</v>
      </c>
      <c r="E11" s="48">
        <v>2460.3693199999998</v>
      </c>
      <c r="F11" s="48">
        <v>129.49312</v>
      </c>
      <c r="G11" s="48">
        <v>2460.3693199999998</v>
      </c>
      <c r="H11" s="48">
        <v>129.49312</v>
      </c>
    </row>
    <row r="12" spans="1:10" ht="75" x14ac:dyDescent="0.25">
      <c r="A12" s="42" t="s">
        <v>78</v>
      </c>
      <c r="B12" s="42" t="s">
        <v>79</v>
      </c>
      <c r="C12" s="57"/>
      <c r="D12" s="49" t="s">
        <v>88</v>
      </c>
      <c r="E12" s="48">
        <v>0</v>
      </c>
      <c r="F12" s="48">
        <v>100</v>
      </c>
      <c r="G12" s="48">
        <v>0</v>
      </c>
      <c r="H12" s="48">
        <v>100</v>
      </c>
    </row>
  </sheetData>
  <mergeCells count="12">
    <mergeCell ref="A10:A11"/>
    <mergeCell ref="C10:C12"/>
    <mergeCell ref="G1:H1"/>
    <mergeCell ref="A5:H5"/>
    <mergeCell ref="A6:A8"/>
    <mergeCell ref="B6:B8"/>
    <mergeCell ref="C6:C8"/>
    <mergeCell ref="D6:D8"/>
    <mergeCell ref="E6:H6"/>
    <mergeCell ref="E7:F7"/>
    <mergeCell ref="G7:H7"/>
    <mergeCell ref="F2:H2"/>
  </mergeCells>
  <pageMargins left="0.70866141732283472" right="0.70866141732283472" top="0.74803149606299213" bottom="0.74803149606299213" header="0.31496062992125984" footer="0.31496062992125984"/>
  <pageSetup paperSize="9" scale="75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Листы</vt:lpstr>
      </vt:variant>
      <vt:variant>
        <vt:i4>3</vt:i4>
      </vt:variant>
    </vt:vector>
  </HeadingPairs>
  <TitlesOfParts>
    <vt:vector size="3" baseType="lpstr">
      <vt:lpstr>Приложение 1</vt:lpstr>
      <vt:lpstr>Приложение 2</vt:lpstr>
      <vt:lpstr>Приложение 3</vt:lpstr>
    </vt:vector>
  </TitlesOfParts>
  <Company/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/>
  <cp:lastModifiedBy/>
  <dcterms:created xsi:type="dcterms:W3CDTF">2006-09-16T00:00:00Z</dcterms:created>
  <dcterms:modified xsi:type="dcterms:W3CDTF">2021-04-22T11:34:42Z</dcterms:modified>
</cp:coreProperties>
</file>