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Бюджет 2017 район — копия\"/>
    </mc:Choice>
  </mc:AlternateContent>
  <bookViews>
    <workbookView xWindow="480" yWindow="300" windowWidth="15480" windowHeight="10275"/>
  </bookViews>
  <sheets>
    <sheet name="2016" sheetId="10" r:id="rId1"/>
    <sheet name="Лист1" sheetId="11" r:id="rId2"/>
  </sheets>
  <definedNames>
    <definedName name="_xlnm.Print_Area" localSheetId="0">'2016'!$A$1:$M$50</definedName>
  </definedNames>
  <calcPr calcId="162913"/>
</workbook>
</file>

<file path=xl/calcChain.xml><?xml version="1.0" encoding="utf-8"?>
<calcChain xmlns="http://schemas.openxmlformats.org/spreadsheetml/2006/main">
  <c r="L28" i="10" l="1"/>
  <c r="M10" i="10"/>
  <c r="M11" i="10"/>
  <c r="M12" i="10"/>
  <c r="M13" i="10"/>
  <c r="M14" i="10"/>
  <c r="M15" i="10"/>
  <c r="M16" i="10"/>
  <c r="M17" i="10"/>
  <c r="M18" i="10"/>
  <c r="M19" i="10"/>
  <c r="M20" i="10"/>
  <c r="M22" i="10"/>
  <c r="M23" i="10"/>
  <c r="M24" i="10"/>
  <c r="M25" i="10"/>
  <c r="M26" i="10"/>
  <c r="M27" i="10"/>
  <c r="M28" i="10"/>
  <c r="M29" i="10"/>
  <c r="M30" i="10"/>
  <c r="M31" i="10"/>
  <c r="L12" i="10"/>
  <c r="L13" i="10"/>
  <c r="L14" i="10"/>
  <c r="L15" i="10"/>
  <c r="L16" i="10"/>
  <c r="L18" i="10"/>
  <c r="L19" i="10"/>
  <c r="L20" i="10"/>
  <c r="L21" i="10"/>
  <c r="L22" i="10"/>
  <c r="L23" i="10"/>
  <c r="L24" i="10"/>
  <c r="L25" i="10"/>
  <c r="L26" i="10"/>
  <c r="L27" i="10"/>
  <c r="L29" i="10"/>
  <c r="L30" i="10"/>
  <c r="L31" i="10"/>
  <c r="L32" i="10"/>
  <c r="L35" i="10"/>
  <c r="L36" i="10"/>
  <c r="L37" i="10"/>
  <c r="L38" i="10"/>
  <c r="L39" i="10"/>
  <c r="L40" i="10"/>
  <c r="L41" i="10"/>
  <c r="L42" i="10"/>
  <c r="L43" i="10"/>
  <c r="L44" i="10"/>
  <c r="L45" i="10"/>
  <c r="L46" i="10"/>
  <c r="L47" i="10"/>
  <c r="G47" i="10"/>
  <c r="G46" i="10"/>
  <c r="G45" i="10"/>
  <c r="G44" i="10"/>
  <c r="G43" i="10"/>
  <c r="G42" i="10"/>
  <c r="G41" i="10"/>
  <c r="G39" i="10"/>
  <c r="G38" i="10"/>
  <c r="G37" i="10"/>
  <c r="G36" i="10"/>
  <c r="J36" i="10"/>
  <c r="J37" i="10"/>
  <c r="J38" i="10"/>
  <c r="J39" i="10"/>
  <c r="J41" i="10"/>
  <c r="J42" i="10"/>
  <c r="J43" i="10"/>
  <c r="J44" i="10"/>
  <c r="J45" i="10"/>
  <c r="G12" i="10"/>
  <c r="G13" i="10"/>
  <c r="G14" i="10"/>
  <c r="G15" i="10"/>
  <c r="G16" i="10"/>
  <c r="G18" i="10"/>
  <c r="G19" i="10"/>
  <c r="G20" i="10"/>
  <c r="G21" i="10"/>
  <c r="G22" i="10"/>
  <c r="G23" i="10"/>
  <c r="G24" i="10"/>
  <c r="G25" i="10"/>
  <c r="G26" i="10"/>
  <c r="G27" i="10"/>
  <c r="G28" i="10"/>
  <c r="G29" i="10"/>
  <c r="G30" i="10"/>
  <c r="G31" i="10"/>
  <c r="J12" i="10"/>
  <c r="J13" i="10"/>
  <c r="J14" i="10"/>
  <c r="J15" i="10"/>
  <c r="J16" i="10"/>
  <c r="J18" i="10"/>
  <c r="J19" i="10"/>
  <c r="J20" i="10"/>
  <c r="J22" i="10"/>
  <c r="J23" i="10"/>
  <c r="J24" i="10"/>
  <c r="J25" i="10"/>
  <c r="J26" i="10"/>
  <c r="J27" i="10"/>
  <c r="J28" i="10"/>
  <c r="J29" i="10"/>
  <c r="J30" i="10"/>
  <c r="J31" i="10"/>
  <c r="J46" i="10"/>
  <c r="M46" i="10"/>
  <c r="J47" i="10"/>
  <c r="M47" i="10"/>
  <c r="K28" i="10" l="1"/>
  <c r="H28" i="10" l="1"/>
  <c r="I28" i="10"/>
  <c r="H17" i="10"/>
  <c r="G34" i="10" l="1"/>
  <c r="K48" i="10" l="1"/>
  <c r="E48" i="10"/>
  <c r="I48" i="10"/>
  <c r="H48" i="10"/>
  <c r="F48" i="10"/>
  <c r="M36" i="10"/>
  <c r="M37" i="10"/>
  <c r="M38" i="10"/>
  <c r="M39" i="10"/>
  <c r="M41" i="10"/>
  <c r="M42" i="10"/>
  <c r="M43" i="10"/>
  <c r="M44" i="10"/>
  <c r="M45" i="10"/>
  <c r="D32" i="10"/>
  <c r="D31" i="10"/>
  <c r="D30" i="10"/>
  <c r="D29" i="10"/>
  <c r="D26" i="10"/>
  <c r="D24" i="10"/>
  <c r="D23" i="10"/>
  <c r="D22" i="10"/>
  <c r="D21" i="10"/>
  <c r="D20" i="10"/>
  <c r="D19" i="10"/>
  <c r="D18" i="10"/>
  <c r="D16" i="10"/>
  <c r="D15" i="10"/>
  <c r="D14" i="10"/>
  <c r="D13" i="10"/>
  <c r="D12" i="10"/>
  <c r="C28" i="10"/>
  <c r="B28" i="10"/>
  <c r="C17" i="10"/>
  <c r="B17" i="10"/>
  <c r="C11" i="10"/>
  <c r="B11" i="10"/>
  <c r="L48" i="10" l="1"/>
  <c r="D28" i="10"/>
  <c r="D17" i="10"/>
  <c r="D11" i="10"/>
  <c r="B10" i="10"/>
  <c r="B9" i="10" s="1"/>
  <c r="C10" i="10"/>
  <c r="C9" i="10" l="1"/>
  <c r="D9" i="10" s="1"/>
  <c r="D10" i="10"/>
  <c r="K11" i="10" l="1"/>
  <c r="J48" i="10"/>
  <c r="K17" i="10" l="1"/>
  <c r="L17" i="10" s="1"/>
  <c r="H11" i="10" l="1"/>
  <c r="L11" i="10" s="1"/>
  <c r="E17" i="10"/>
  <c r="F17" i="10"/>
  <c r="E11" i="10"/>
  <c r="G17" i="10" l="1"/>
  <c r="E10" i="10"/>
  <c r="E9" i="10" s="1"/>
  <c r="F11" i="10" l="1"/>
  <c r="G11" i="10" s="1"/>
  <c r="I11" i="10"/>
  <c r="J11" i="10" s="1"/>
  <c r="I17" i="10"/>
  <c r="J17" i="10" s="1"/>
  <c r="K10" i="10"/>
  <c r="K9" i="10" l="1"/>
  <c r="H10" i="10"/>
  <c r="H9" i="10" s="1"/>
  <c r="E49" i="10"/>
  <c r="F10" i="10"/>
  <c r="G10" i="10" s="1"/>
  <c r="I10" i="10"/>
  <c r="G48" i="10"/>
  <c r="I9" i="10" l="1"/>
  <c r="I49" i="10" s="1"/>
  <c r="J10" i="10"/>
  <c r="L10" i="10"/>
  <c r="K49" i="10"/>
  <c r="M9" i="10"/>
  <c r="F9" i="10"/>
  <c r="G9" i="10" s="1"/>
  <c r="L34" i="10"/>
  <c r="M34" i="10"/>
  <c r="J34" i="10"/>
  <c r="L9" i="10" l="1"/>
  <c r="F49" i="10"/>
  <c r="G49" i="10" s="1"/>
  <c r="J9" i="10"/>
  <c r="H49" i="10"/>
  <c r="L49" i="10" s="1"/>
  <c r="M48" i="10"/>
  <c r="M49" i="10" l="1"/>
  <c r="J49" i="10"/>
</calcChain>
</file>

<file path=xl/sharedStrings.xml><?xml version="1.0" encoding="utf-8"?>
<sst xmlns="http://schemas.openxmlformats.org/spreadsheetml/2006/main" count="64" uniqueCount="62">
  <si>
    <t>Наименование  показателя</t>
  </si>
  <si>
    <t>Доходы всего</t>
  </si>
  <si>
    <t xml:space="preserve">   в том числе собственные доходы</t>
  </si>
  <si>
    <t>план</t>
  </si>
  <si>
    <t>% исполнения</t>
  </si>
  <si>
    <t xml:space="preserve">      Налоговые доходы</t>
  </si>
  <si>
    <t xml:space="preserve">         налог на доходы физических лиц</t>
  </si>
  <si>
    <t xml:space="preserve">      Неналоговые доходы</t>
  </si>
  <si>
    <t xml:space="preserve">         штрафные санкции</t>
  </si>
  <si>
    <t xml:space="preserve">         прочие неналоговые доходы</t>
  </si>
  <si>
    <t xml:space="preserve">      Дотации</t>
  </si>
  <si>
    <t xml:space="preserve">      Субсидии</t>
  </si>
  <si>
    <t xml:space="preserve">      Субвенции</t>
  </si>
  <si>
    <t xml:space="preserve">   в том числе безвозмездные поступления</t>
  </si>
  <si>
    <t>Национальная безопасность и правоохранительная деятельность (03 00)</t>
  </si>
  <si>
    <t xml:space="preserve">         возврат субсидий и субвенций прошлых лет</t>
  </si>
  <si>
    <t>Приложение № 1</t>
  </si>
  <si>
    <t>к   Заключению</t>
  </si>
  <si>
    <t>Охрана окружающей среды (06 00)</t>
  </si>
  <si>
    <t>Расходы в соответствии с разделами классификации расходов бюджетов Российской Федерации</t>
  </si>
  <si>
    <t>(тыс. руб.)</t>
  </si>
  <si>
    <t>Финансовый результат                    (профицит '+', дефицит '-')</t>
  </si>
  <si>
    <t>Межбюджетные трансферты поселениям общего характера  (14 00) Дотации</t>
  </si>
  <si>
    <t>Обслуживание  муниципального долга (13 00)</t>
  </si>
  <si>
    <t xml:space="preserve">         прочие безвозмездные поступления</t>
  </si>
  <si>
    <t>Образование (07 00)</t>
  </si>
  <si>
    <t xml:space="preserve">         доходы от оказания платных услуг и компенсации затрат</t>
  </si>
  <si>
    <t>Проект 2017 год</t>
  </si>
  <si>
    <t xml:space="preserve">2015 год </t>
  </si>
  <si>
    <t>план                          (на 2015 год)</t>
  </si>
  <si>
    <t xml:space="preserve">факт                 2015 года                      </t>
  </si>
  <si>
    <t>2016 год (по состоянию на 01.11.2016)</t>
  </si>
  <si>
    <t xml:space="preserve">факт                 (10 месяцев    2016 года)                      </t>
  </si>
  <si>
    <t xml:space="preserve">         госпошлина, акцизы</t>
  </si>
  <si>
    <t>план                          (на 2014 год)</t>
  </si>
  <si>
    <t xml:space="preserve">факт                 2014 года                      </t>
  </si>
  <si>
    <t xml:space="preserve">2014 год </t>
  </si>
  <si>
    <t>Председатель Контрольно-счетной палаты муниципального образования Печенгский район________________Е.С. Скориков</t>
  </si>
  <si>
    <t>Национальная оборона (02 00)</t>
  </si>
  <si>
    <t xml:space="preserve">  </t>
  </si>
  <si>
    <t xml:space="preserve">         доходы от реализации муниципального имущества</t>
  </si>
  <si>
    <t>план (на 2016 год)</t>
  </si>
  <si>
    <t>Жилищно-коммунальное хозяйство (05 00)</t>
  </si>
  <si>
    <t>Межбюджетные трансферты поселениям</t>
  </si>
  <si>
    <t>Общегосударственные вопросы (01 00)</t>
  </si>
  <si>
    <t>Национальная экономика (04 00)</t>
  </si>
  <si>
    <t>Культура, кинематография (08 00)</t>
  </si>
  <si>
    <t>Социальная политика (10 00)</t>
  </si>
  <si>
    <t>Физическая культура и спорт (11 00)</t>
  </si>
  <si>
    <t>Средства массовой информации (12 00)</t>
  </si>
  <si>
    <t>Итого расходов</t>
  </si>
  <si>
    <t>Темп роста плановых назначений (2017/2016)</t>
  </si>
  <si>
    <t>Отклонение плановых назначений             (2017-2016)</t>
  </si>
  <si>
    <t>налоги на товары (работы, услуги), реализуемые на территории РФ</t>
  </si>
  <si>
    <t>налоги на совокупный доход</t>
  </si>
  <si>
    <t xml:space="preserve">         налоги на имущество</t>
  </si>
  <si>
    <t>доходы от использования имущества, находящегося в государственной и муниципальной собственности</t>
  </si>
  <si>
    <t>доходы от оказания платных услуг (работ) и компенсации затрат государства</t>
  </si>
  <si>
    <t>доходы от продажи материальных и нематериальных активов</t>
  </si>
  <si>
    <t>штрафы санкции, возмещение ущерба</t>
  </si>
  <si>
    <t>Возврат остатков межбюджетных трансфертов прошлых лет</t>
  </si>
  <si>
    <t>Общий анализ плановых назначений Проекта бюджета г.п. Никель на 2017 год в сравнении с 2015, 2016 годом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</si>
</sst>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0.0%"/>
    <numFmt numFmtId="165" formatCode="#,##0.0"/>
    <numFmt numFmtId="166" formatCode="0.0"/>
    <numFmt numFmtId="167" formatCode="#,##0.000"/>
    <numFmt numFmtId="168" formatCode="0.000"/>
  </numFmts>
  <fonts count="30" x14ac:knownFonts="1">
    <font>
      <sz val="8"/>
      <name val="Arial Cyr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color indexed="10"/>
      <name val="Times New Roman"/>
      <family val="1"/>
      <charset val="204"/>
    </font>
    <font>
      <b/>
      <sz val="8"/>
      <color indexed="10"/>
      <name val="Times New Roman"/>
      <family val="1"/>
      <charset val="204"/>
    </font>
    <font>
      <b/>
      <u/>
      <sz val="8"/>
      <color indexed="10"/>
      <name val="Times New Roman"/>
      <family val="1"/>
      <charset val="204"/>
    </font>
    <font>
      <b/>
      <sz val="16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color indexed="10"/>
      <name val="Times New Roman"/>
      <family val="1"/>
      <charset val="204"/>
    </font>
    <font>
      <b/>
      <u/>
      <sz val="8"/>
      <name val="Times New Roman"/>
      <family val="1"/>
      <charset val="204"/>
    </font>
    <font>
      <b/>
      <sz val="11"/>
      <name val="Times New Roman"/>
      <family val="1"/>
      <charset val="204"/>
    </font>
    <font>
      <u/>
      <sz val="8"/>
      <color indexed="10"/>
      <name val="Times New Roman"/>
      <family val="1"/>
      <charset val="204"/>
    </font>
    <font>
      <b/>
      <sz val="11"/>
      <color indexed="10"/>
      <name val="Times New Roman"/>
      <family val="1"/>
      <charset val="204"/>
    </font>
    <font>
      <sz val="8"/>
      <name val="Arial Cyr"/>
    </font>
    <font>
      <sz val="7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8"/>
      <color rgb="FFFF0000"/>
      <name val="Times New Roman"/>
      <family val="1"/>
      <charset val="204"/>
    </font>
    <font>
      <sz val="8"/>
      <color rgb="FFFF0000"/>
      <name val="Arial Cyr"/>
    </font>
    <font>
      <sz val="8"/>
      <color rgb="FFFF0000"/>
      <name val="Arial Cyr"/>
      <charset val="204"/>
    </font>
    <font>
      <b/>
      <sz val="10"/>
      <color rgb="FFFF0000"/>
      <name val="Times New Roman"/>
      <family val="1"/>
      <charset val="204"/>
    </font>
    <font>
      <b/>
      <sz val="8"/>
      <color rgb="FF00B050"/>
      <name val="Times New Roman"/>
      <family val="1"/>
      <charset val="204"/>
    </font>
    <font>
      <b/>
      <u/>
      <sz val="8"/>
      <color rgb="FF00B050"/>
      <name val="Times New Roman"/>
      <family val="1"/>
      <charset val="204"/>
    </font>
    <font>
      <sz val="10"/>
      <name val="Arial Cyr"/>
      <charset val="204"/>
    </font>
    <font>
      <b/>
      <sz val="9"/>
      <name val="Times New Roman"/>
      <family val="1"/>
      <charset val="204"/>
    </font>
    <font>
      <sz val="8"/>
      <color rgb="FF7030A0"/>
      <name val="Times New Roman"/>
      <family val="1"/>
      <charset val="204"/>
    </font>
    <font>
      <sz val="8"/>
      <color rgb="FF000000"/>
      <name val="Arial Cyr"/>
    </font>
    <font>
      <sz val="10"/>
      <name val="Arial"/>
      <family val="2"/>
      <charset val="204"/>
    </font>
    <font>
      <i/>
      <sz val="11"/>
      <name val="Times New Roman"/>
      <family val="1"/>
      <charset val="204"/>
    </font>
    <font>
      <sz val="10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99FF6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2" tint="-0.249977111117893"/>
        <bgColor indexed="64"/>
      </patternFill>
    </fill>
  </fills>
  <borders count="49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8">
    <xf numFmtId="0" fontId="0" fillId="0" borderId="0"/>
    <xf numFmtId="4" fontId="14" fillId="0" borderId="36">
      <alignment horizontal="right" shrinkToFit="1"/>
    </xf>
    <xf numFmtId="4" fontId="14" fillId="0" borderId="1">
      <alignment horizontal="right" shrinkToFit="1"/>
    </xf>
    <xf numFmtId="4" fontId="14" fillId="0" borderId="36">
      <alignment horizontal="right" shrinkToFit="1"/>
    </xf>
    <xf numFmtId="4" fontId="14" fillId="0" borderId="1">
      <alignment horizontal="right" wrapText="1"/>
    </xf>
    <xf numFmtId="0" fontId="23" fillId="0" borderId="0"/>
    <xf numFmtId="4" fontId="26" fillId="0" borderId="36">
      <alignment horizontal="right" wrapText="1"/>
    </xf>
    <xf numFmtId="0" fontId="27" fillId="0" borderId="0"/>
  </cellStyleXfs>
  <cellXfs count="165">
    <xf numFmtId="0" fontId="0" fillId="0" borderId="0" xfId="0"/>
    <xf numFmtId="0" fontId="2" fillId="0" borderId="0" xfId="0" applyFont="1" applyFill="1"/>
    <xf numFmtId="0" fontId="3" fillId="0" borderId="0" xfId="0" applyFont="1" applyFill="1" applyBorder="1" applyAlignment="1">
      <alignment horizontal="right"/>
    </xf>
    <xf numFmtId="0" fontId="9" fillId="0" borderId="0" xfId="0" applyFont="1" applyFill="1" applyAlignment="1">
      <alignment horizontal="center" vertical="center" wrapText="1"/>
    </xf>
    <xf numFmtId="0" fontId="2" fillId="0" borderId="0" xfId="0" applyFont="1" applyFill="1" applyBorder="1" applyAlignment="1">
      <alignment horizontal="center"/>
    </xf>
    <xf numFmtId="0" fontId="4" fillId="0" borderId="0" xfId="0" applyFont="1" applyFill="1"/>
    <xf numFmtId="0" fontId="2" fillId="0" borderId="3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  <xf numFmtId="164" fontId="1" fillId="0" borderId="7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9" fillId="0" borderId="0" xfId="0" applyFont="1" applyFill="1"/>
    <xf numFmtId="0" fontId="4" fillId="0" borderId="0" xfId="0" applyFont="1" applyFill="1" applyAlignment="1"/>
    <xf numFmtId="0" fontId="1" fillId="0" borderId="0" xfId="0" applyFont="1" applyFill="1"/>
    <xf numFmtId="0" fontId="8" fillId="0" borderId="0" xfId="0" applyFont="1" applyFill="1" applyAlignment="1"/>
    <xf numFmtId="0" fontId="8" fillId="0" borderId="0" xfId="0" applyFont="1" applyFill="1"/>
    <xf numFmtId="0" fontId="4" fillId="0" borderId="0" xfId="0" applyFont="1" applyFill="1" applyAlignment="1">
      <alignment horizontal="center" vertical="center" wrapText="1"/>
    </xf>
    <xf numFmtId="0" fontId="12" fillId="0" borderId="0" xfId="0" applyFont="1" applyFill="1" applyAlignment="1">
      <alignment horizontal="center" vertical="center" wrapText="1"/>
    </xf>
    <xf numFmtId="0" fontId="4" fillId="0" borderId="0" xfId="0" applyFont="1" applyFill="1" applyBorder="1"/>
    <xf numFmtId="0" fontId="13" fillId="0" borderId="0" xfId="0" applyFont="1" applyFill="1" applyAlignment="1">
      <alignment horizontal="center" vertical="center" wrapText="1"/>
    </xf>
    <xf numFmtId="0" fontId="16" fillId="0" borderId="0" xfId="0" applyFont="1" applyFill="1"/>
    <xf numFmtId="0" fontId="17" fillId="0" borderId="0" xfId="0" applyFont="1" applyFill="1"/>
    <xf numFmtId="4" fontId="18" fillId="0" borderId="0" xfId="4" applyNumberFormat="1" applyFont="1" applyBorder="1" applyProtection="1">
      <alignment horizontal="right" wrapText="1"/>
    </xf>
    <xf numFmtId="4" fontId="17" fillId="0" borderId="0" xfId="0" applyNumberFormat="1" applyFont="1" applyFill="1" applyBorder="1"/>
    <xf numFmtId="0" fontId="17" fillId="0" borderId="0" xfId="0" applyFont="1" applyFill="1" applyBorder="1"/>
    <xf numFmtId="4" fontId="19" fillId="0" borderId="0" xfId="0" applyNumberFormat="1" applyFont="1" applyFill="1" applyBorder="1"/>
    <xf numFmtId="4" fontId="18" fillId="0" borderId="0" xfId="4" applyNumberFormat="1" applyFont="1" applyFill="1" applyBorder="1" applyProtection="1">
      <alignment horizontal="right" wrapText="1"/>
    </xf>
    <xf numFmtId="0" fontId="15" fillId="0" borderId="0" xfId="0" applyFont="1" applyFill="1" applyAlignment="1">
      <alignment horizontal="right" vertical="center" wrapText="1"/>
    </xf>
    <xf numFmtId="0" fontId="22" fillId="0" borderId="0" xfId="0" applyFont="1" applyFill="1" applyAlignment="1">
      <alignment horizontal="center" vertical="center" wrapText="1"/>
    </xf>
    <xf numFmtId="166" fontId="24" fillId="0" borderId="6" xfId="5" applyNumberFormat="1" applyFont="1" applyFill="1" applyBorder="1" applyAlignment="1">
      <alignment horizontal="center" vertical="center"/>
    </xf>
    <xf numFmtId="0" fontId="21" fillId="0" borderId="0" xfId="0" applyFont="1" applyFill="1" applyAlignment="1">
      <alignment horizontal="center" vertical="center" wrapText="1"/>
    </xf>
    <xf numFmtId="165" fontId="4" fillId="0" borderId="0" xfId="0" applyNumberFormat="1" applyFont="1" applyFill="1" applyAlignment="1">
      <alignment horizontal="center" vertical="center" wrapText="1"/>
    </xf>
    <xf numFmtId="4" fontId="13" fillId="0" borderId="0" xfId="0" applyNumberFormat="1" applyFont="1" applyFill="1" applyAlignment="1">
      <alignment horizontal="center" vertical="center" wrapText="1"/>
    </xf>
    <xf numFmtId="3" fontId="17" fillId="0" borderId="0" xfId="0" applyNumberFormat="1" applyFont="1" applyFill="1"/>
    <xf numFmtId="0" fontId="11" fillId="3" borderId="4" xfId="0" applyFont="1" applyFill="1" applyBorder="1" applyAlignment="1">
      <alignment horizontal="center" vertical="center" wrapText="1"/>
    </xf>
    <xf numFmtId="0" fontId="11" fillId="3" borderId="16" xfId="0" applyFont="1" applyFill="1" applyBorder="1" applyAlignment="1">
      <alignment horizontal="center" vertical="center" wrapText="1"/>
    </xf>
    <xf numFmtId="165" fontId="17" fillId="0" borderId="0" xfId="0" applyNumberFormat="1" applyFont="1" applyFill="1"/>
    <xf numFmtId="0" fontId="25" fillId="0" borderId="0" xfId="0" applyFont="1" applyFill="1" applyAlignment="1">
      <alignment horizontal="center" vertical="center" wrapText="1"/>
    </xf>
    <xf numFmtId="3" fontId="4" fillId="0" borderId="0" xfId="0" applyNumberFormat="1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4" xfId="0" applyFont="1" applyFill="1" applyBorder="1" applyAlignment="1">
      <alignment horizontal="center" vertical="center" wrapText="1"/>
    </xf>
    <xf numFmtId="0" fontId="2" fillId="0" borderId="25" xfId="0" applyFont="1" applyFill="1" applyBorder="1" applyAlignment="1">
      <alignment horizontal="center" vertical="center" wrapText="1"/>
    </xf>
    <xf numFmtId="0" fontId="2" fillId="0" borderId="22" xfId="0" applyFont="1" applyFill="1" applyBorder="1" applyAlignment="1">
      <alignment horizontal="center" vertical="center" wrapText="1"/>
    </xf>
    <xf numFmtId="0" fontId="2" fillId="0" borderId="29" xfId="0" applyFont="1" applyFill="1" applyBorder="1" applyAlignment="1">
      <alignment horizontal="center" vertical="center" wrapText="1"/>
    </xf>
    <xf numFmtId="0" fontId="3" fillId="0" borderId="40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164" fontId="1" fillId="0" borderId="44" xfId="0" applyNumberFormat="1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center" vertical="center" wrapText="1"/>
    </xf>
    <xf numFmtId="3" fontId="11" fillId="7" borderId="10" xfId="0" applyNumberFormat="1" applyFont="1" applyFill="1" applyBorder="1" applyAlignment="1">
      <alignment horizontal="center" vertical="center"/>
    </xf>
    <xf numFmtId="3" fontId="11" fillId="7" borderId="8" xfId="0" applyNumberFormat="1" applyFont="1" applyFill="1" applyBorder="1" applyAlignment="1">
      <alignment horizontal="center" vertical="center"/>
    </xf>
    <xf numFmtId="164" fontId="1" fillId="7" borderId="8" xfId="0" applyNumberFormat="1" applyFont="1" applyFill="1" applyBorder="1" applyAlignment="1">
      <alignment horizontal="center" vertical="center" wrapText="1"/>
    </xf>
    <xf numFmtId="164" fontId="1" fillId="7" borderId="18" xfId="0" applyNumberFormat="1" applyFont="1" applyFill="1" applyBorder="1" applyAlignment="1">
      <alignment horizontal="center" vertical="center" wrapText="1"/>
    </xf>
    <xf numFmtId="165" fontId="2" fillId="7" borderId="10" xfId="0" applyNumberFormat="1" applyFont="1" applyFill="1" applyBorder="1" applyAlignment="1">
      <alignment horizontal="center" vertical="center"/>
    </xf>
    <xf numFmtId="165" fontId="2" fillId="7" borderId="8" xfId="0" applyNumberFormat="1" applyFont="1" applyFill="1" applyBorder="1" applyAlignment="1">
      <alignment horizontal="center" vertical="center"/>
    </xf>
    <xf numFmtId="0" fontId="11" fillId="3" borderId="34" xfId="0" applyFont="1" applyFill="1" applyBorder="1" applyAlignment="1">
      <alignment horizontal="center" vertical="center" wrapText="1"/>
    </xf>
    <xf numFmtId="0" fontId="11" fillId="3" borderId="19" xfId="0" applyFont="1" applyFill="1" applyBorder="1" applyAlignment="1">
      <alignment horizontal="center" vertical="center" wrapText="1"/>
    </xf>
    <xf numFmtId="165" fontId="1" fillId="0" borderId="10" xfId="0" applyNumberFormat="1" applyFont="1" applyFill="1" applyBorder="1" applyAlignment="1" applyProtection="1">
      <alignment horizontal="center" vertical="center" shrinkToFit="1"/>
    </xf>
    <xf numFmtId="165" fontId="1" fillId="0" borderId="8" xfId="0" applyNumberFormat="1" applyFont="1" applyFill="1" applyBorder="1" applyAlignment="1" applyProtection="1">
      <alignment horizontal="center" vertical="center" shrinkToFit="1"/>
    </xf>
    <xf numFmtId="165" fontId="1" fillId="0" borderId="8" xfId="0" applyNumberFormat="1" applyFont="1" applyFill="1" applyBorder="1" applyAlignment="1">
      <alignment horizontal="center" vertical="center"/>
    </xf>
    <xf numFmtId="165" fontId="1" fillId="5" borderId="10" xfId="0" applyNumberFormat="1" applyFont="1" applyFill="1" applyBorder="1" applyAlignment="1" applyProtection="1">
      <alignment horizontal="center" vertical="center" shrinkToFit="1"/>
    </xf>
    <xf numFmtId="165" fontId="1" fillId="5" borderId="10" xfId="0" applyNumberFormat="1" applyFont="1" applyFill="1" applyBorder="1" applyAlignment="1">
      <alignment horizontal="center" vertical="center"/>
    </xf>
    <xf numFmtId="165" fontId="1" fillId="5" borderId="8" xfId="0" applyNumberFormat="1" applyFont="1" applyFill="1" applyBorder="1" applyAlignment="1">
      <alignment horizontal="center" vertical="center"/>
    </xf>
    <xf numFmtId="3" fontId="8" fillId="6" borderId="21" xfId="0" applyNumberFormat="1" applyFont="1" applyFill="1" applyBorder="1" applyAlignment="1">
      <alignment horizontal="center" vertical="center"/>
    </xf>
    <xf numFmtId="164" fontId="28" fillId="6" borderId="15" xfId="0" applyNumberFormat="1" applyFont="1" applyFill="1" applyBorder="1" applyAlignment="1">
      <alignment horizontal="center" vertical="center" wrapText="1"/>
    </xf>
    <xf numFmtId="165" fontId="8" fillId="6" borderId="21" xfId="0" applyNumberFormat="1" applyFont="1" applyFill="1" applyBorder="1" applyAlignment="1">
      <alignment horizontal="center" vertical="center"/>
    </xf>
    <xf numFmtId="165" fontId="8" fillId="6" borderId="26" xfId="0" applyNumberFormat="1" applyFont="1" applyFill="1" applyBorder="1" applyAlignment="1">
      <alignment horizontal="center" vertical="center"/>
    </xf>
    <xf numFmtId="164" fontId="8" fillId="6" borderId="15" xfId="0" applyNumberFormat="1" applyFont="1" applyFill="1" applyBorder="1" applyAlignment="1">
      <alignment horizontal="center" vertical="center" wrapText="1"/>
    </xf>
    <xf numFmtId="3" fontId="8" fillId="6" borderId="26" xfId="0" applyNumberFormat="1" applyFont="1" applyFill="1" applyBorder="1" applyAlignment="1">
      <alignment horizontal="center" vertical="center"/>
    </xf>
    <xf numFmtId="165" fontId="8" fillId="6" borderId="20" xfId="0" applyNumberFormat="1" applyFont="1" applyFill="1" applyBorder="1" applyAlignment="1">
      <alignment horizontal="center" vertical="center"/>
    </xf>
    <xf numFmtId="164" fontId="1" fillId="7" borderId="28" xfId="0" applyNumberFormat="1" applyFont="1" applyFill="1" applyBorder="1" applyAlignment="1">
      <alignment horizontal="center" vertical="center" wrapText="1"/>
    </xf>
    <xf numFmtId="0" fontId="10" fillId="7" borderId="12" xfId="0" applyFont="1" applyFill="1" applyBorder="1" applyAlignment="1">
      <alignment horizontal="left" vertical="center" wrapText="1"/>
    </xf>
    <xf numFmtId="165" fontId="10" fillId="7" borderId="8" xfId="0" applyNumberFormat="1" applyFont="1" applyFill="1" applyBorder="1" applyAlignment="1">
      <alignment horizontal="center" vertical="center"/>
    </xf>
    <xf numFmtId="164" fontId="2" fillId="7" borderId="7" xfId="0" applyNumberFormat="1" applyFont="1" applyFill="1" applyBorder="1" applyAlignment="1">
      <alignment horizontal="center" vertical="center" wrapText="1"/>
    </xf>
    <xf numFmtId="165" fontId="2" fillId="7" borderId="31" xfId="0" applyNumberFormat="1" applyFont="1" applyFill="1" applyBorder="1" applyAlignment="1">
      <alignment horizontal="center" vertical="center"/>
    </xf>
    <xf numFmtId="165" fontId="11" fillId="7" borderId="8" xfId="0" applyNumberFormat="1" applyFont="1" applyFill="1" applyBorder="1" applyAlignment="1">
      <alignment horizontal="center" vertical="center"/>
    </xf>
    <xf numFmtId="164" fontId="11" fillId="7" borderId="7" xfId="0" applyNumberFormat="1" applyFont="1" applyFill="1" applyBorder="1" applyAlignment="1">
      <alignment horizontal="center" vertical="center" wrapText="1"/>
    </xf>
    <xf numFmtId="165" fontId="11" fillId="7" borderId="41" xfId="0" applyNumberFormat="1" applyFont="1" applyFill="1" applyBorder="1" applyAlignment="1">
      <alignment horizontal="center" vertical="center"/>
    </xf>
    <xf numFmtId="165" fontId="11" fillId="7" borderId="1" xfId="0" applyNumberFormat="1" applyFont="1" applyFill="1" applyBorder="1" applyAlignment="1">
      <alignment horizontal="center" vertical="center"/>
    </xf>
    <xf numFmtId="165" fontId="11" fillId="7" borderId="17" xfId="0" applyNumberFormat="1" applyFont="1" applyFill="1" applyBorder="1" applyAlignment="1">
      <alignment horizontal="center" vertical="center"/>
    </xf>
    <xf numFmtId="165" fontId="10" fillId="7" borderId="10" xfId="0" applyNumberFormat="1" applyFont="1" applyFill="1" applyBorder="1" applyAlignment="1">
      <alignment horizontal="center" vertical="center"/>
    </xf>
    <xf numFmtId="0" fontId="11" fillId="7" borderId="30" xfId="0" applyFont="1" applyFill="1" applyBorder="1" applyAlignment="1">
      <alignment horizontal="center" vertical="center" wrapText="1"/>
    </xf>
    <xf numFmtId="165" fontId="1" fillId="7" borderId="8" xfId="0" applyNumberFormat="1" applyFont="1" applyFill="1" applyBorder="1" applyAlignment="1">
      <alignment horizontal="center" vertical="center"/>
    </xf>
    <xf numFmtId="165" fontId="1" fillId="5" borderId="31" xfId="0" applyNumberFormat="1" applyFont="1" applyFill="1" applyBorder="1" applyAlignment="1">
      <alignment horizontal="center" vertical="center"/>
    </xf>
    <xf numFmtId="165" fontId="1" fillId="4" borderId="8" xfId="0" applyNumberFormat="1" applyFont="1" applyFill="1" applyBorder="1" applyAlignment="1">
      <alignment horizontal="center" vertical="center"/>
    </xf>
    <xf numFmtId="165" fontId="1" fillId="4" borderId="43" xfId="0" applyNumberFormat="1" applyFont="1" applyFill="1" applyBorder="1" applyAlignment="1">
      <alignment horizontal="center" vertical="center"/>
    </xf>
    <xf numFmtId="165" fontId="1" fillId="0" borderId="43" xfId="0" applyNumberFormat="1" applyFont="1" applyFill="1" applyBorder="1" applyAlignment="1">
      <alignment horizontal="center" vertical="center"/>
    </xf>
    <xf numFmtId="165" fontId="1" fillId="5" borderId="3" xfId="0" applyNumberFormat="1" applyFont="1" applyFill="1" applyBorder="1" applyAlignment="1">
      <alignment horizontal="center" vertical="center"/>
    </xf>
    <xf numFmtId="0" fontId="3" fillId="2" borderId="4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165" fontId="1" fillId="5" borderId="1" xfId="0" applyNumberFormat="1" applyFont="1" applyFill="1" applyBorder="1" applyAlignment="1">
      <alignment horizontal="center" vertical="center" shrinkToFit="1"/>
    </xf>
    <xf numFmtId="165" fontId="1" fillId="5" borderId="10" xfId="0" applyNumberFormat="1" applyFont="1" applyFill="1" applyBorder="1" applyAlignment="1">
      <alignment horizontal="center" vertical="center" shrinkToFit="1"/>
    </xf>
    <xf numFmtId="165" fontId="1" fillId="5" borderId="8" xfId="0" applyNumberFormat="1" applyFont="1" applyFill="1" applyBorder="1" applyAlignment="1">
      <alignment horizontal="center" vertical="center" shrinkToFit="1"/>
    </xf>
    <xf numFmtId="0" fontId="3" fillId="2" borderId="39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165" fontId="1" fillId="5" borderId="42" xfId="0" applyNumberFormat="1" applyFont="1" applyFill="1" applyBorder="1" applyAlignment="1">
      <alignment horizontal="center" vertical="center"/>
    </xf>
    <xf numFmtId="165" fontId="1" fillId="5" borderId="43" xfId="0" applyNumberFormat="1" applyFont="1" applyFill="1" applyBorder="1" applyAlignment="1">
      <alignment horizontal="center" vertical="center"/>
    </xf>
    <xf numFmtId="4" fontId="1" fillId="5" borderId="45" xfId="6" applyNumberFormat="1" applyFont="1" applyFill="1" applyBorder="1" applyAlignment="1" applyProtection="1">
      <alignment horizontal="center" vertical="center" wrapText="1"/>
    </xf>
    <xf numFmtId="0" fontId="11" fillId="6" borderId="19" xfId="0" applyFont="1" applyFill="1" applyBorder="1" applyAlignment="1">
      <alignment horizontal="center" vertical="center" wrapText="1"/>
    </xf>
    <xf numFmtId="0" fontId="11" fillId="2" borderId="33" xfId="0" applyFont="1" applyFill="1" applyBorder="1" applyAlignment="1">
      <alignment horizontal="center" vertical="center" wrapText="1"/>
    </xf>
    <xf numFmtId="0" fontId="11" fillId="2" borderId="23" xfId="0" applyFont="1" applyFill="1" applyBorder="1" applyAlignment="1">
      <alignment horizontal="center" vertical="center" wrapText="1"/>
    </xf>
    <xf numFmtId="0" fontId="11" fillId="2" borderId="9" xfId="0" applyFont="1" applyFill="1" applyBorder="1" applyAlignment="1">
      <alignment horizontal="center" vertical="center" wrapText="1"/>
    </xf>
    <xf numFmtId="165" fontId="8" fillId="6" borderId="21" xfId="0" applyNumberFormat="1" applyFont="1" applyFill="1" applyBorder="1" applyAlignment="1">
      <alignment horizontal="center" vertical="center" shrinkToFit="1"/>
    </xf>
    <xf numFmtId="0" fontId="2" fillId="7" borderId="12" xfId="0" applyFont="1" applyFill="1" applyBorder="1" applyAlignment="1">
      <alignment horizontal="left" vertical="center"/>
    </xf>
    <xf numFmtId="0" fontId="1" fillId="0" borderId="12" xfId="0" applyFont="1" applyFill="1" applyBorder="1" applyAlignment="1">
      <alignment horizontal="left" vertical="center" wrapText="1"/>
    </xf>
    <xf numFmtId="0" fontId="2" fillId="7" borderId="12" xfId="0" applyFont="1" applyFill="1" applyBorder="1" applyAlignment="1">
      <alignment horizontal="left" vertical="center" wrapText="1"/>
    </xf>
    <xf numFmtId="0" fontId="3" fillId="6" borderId="32" xfId="0" applyFont="1" applyFill="1" applyBorder="1" applyAlignment="1">
      <alignment horizontal="left" vertical="center" wrapText="1"/>
    </xf>
    <xf numFmtId="0" fontId="3" fillId="6" borderId="27" xfId="0" applyFont="1" applyFill="1" applyBorder="1" applyAlignment="1">
      <alignment horizontal="left" vertical="center" wrapText="1"/>
    </xf>
    <xf numFmtId="0" fontId="3" fillId="6" borderId="6" xfId="0" applyFont="1" applyFill="1" applyBorder="1" applyAlignment="1">
      <alignment horizontal="left" vertical="center" wrapText="1"/>
    </xf>
    <xf numFmtId="0" fontId="4" fillId="0" borderId="0" xfId="0" applyFont="1" applyFill="1" applyAlignment="1">
      <alignment horizontal="left"/>
    </xf>
    <xf numFmtId="0" fontId="8" fillId="0" borderId="0" xfId="0" applyFont="1" applyFill="1" applyAlignment="1">
      <alignment horizontal="left"/>
    </xf>
    <xf numFmtId="166" fontId="20" fillId="0" borderId="0" xfId="0" applyNumberFormat="1" applyFont="1" applyFill="1" applyAlignment="1">
      <alignment horizontal="center" vertical="center" wrapText="1"/>
    </xf>
    <xf numFmtId="165" fontId="1" fillId="0" borderId="42" xfId="0" applyNumberFormat="1" applyFont="1" applyFill="1" applyBorder="1" applyAlignment="1">
      <alignment horizontal="center" vertical="center"/>
    </xf>
    <xf numFmtId="165" fontId="1" fillId="0" borderId="43" xfId="0" applyNumberFormat="1" applyFont="1" applyFill="1" applyBorder="1" applyAlignment="1" applyProtection="1">
      <alignment horizontal="center" vertical="center" shrinkToFit="1"/>
    </xf>
    <xf numFmtId="0" fontId="2" fillId="0" borderId="23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 wrapText="1"/>
    </xf>
    <xf numFmtId="4" fontId="1" fillId="5" borderId="8" xfId="1" applyNumberFormat="1" applyFont="1" applyFill="1" applyBorder="1" applyAlignment="1" applyProtection="1">
      <alignment horizontal="center" vertical="center" shrinkToFit="1"/>
    </xf>
    <xf numFmtId="165" fontId="2" fillId="5" borderId="8" xfId="0" applyNumberFormat="1" applyFont="1" applyFill="1" applyBorder="1" applyAlignment="1">
      <alignment horizontal="center" vertical="center"/>
    </xf>
    <xf numFmtId="4" fontId="2" fillId="5" borderId="8" xfId="1" applyNumberFormat="1" applyFont="1" applyFill="1" applyBorder="1" applyAlignment="1" applyProtection="1">
      <alignment horizontal="center" vertical="center" shrinkToFit="1"/>
    </xf>
    <xf numFmtId="165" fontId="2" fillId="0" borderId="8" xfId="0" applyNumberFormat="1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wrapText="1"/>
    </xf>
    <xf numFmtId="0" fontId="3" fillId="0" borderId="11" xfId="0" applyFont="1" applyFill="1" applyBorder="1" applyAlignment="1">
      <alignment horizontal="left" vertical="center" wrapText="1"/>
    </xf>
    <xf numFmtId="0" fontId="3" fillId="0" borderId="37" xfId="0" applyFont="1" applyFill="1" applyBorder="1" applyAlignment="1">
      <alignment horizontal="left" vertical="center" wrapText="1"/>
    </xf>
    <xf numFmtId="164" fontId="11" fillId="0" borderId="14" xfId="0" applyNumberFormat="1" applyFont="1" applyFill="1" applyBorder="1" applyAlignment="1">
      <alignment horizontal="center" vertical="center" wrapText="1"/>
    </xf>
    <xf numFmtId="164" fontId="11" fillId="0" borderId="46" xfId="0" applyNumberFormat="1" applyFont="1" applyFill="1" applyBorder="1" applyAlignment="1">
      <alignment horizontal="center" vertical="center" wrapText="1"/>
    </xf>
    <xf numFmtId="164" fontId="11" fillId="0" borderId="48" xfId="0" applyNumberFormat="1" applyFont="1" applyFill="1" applyBorder="1" applyAlignment="1">
      <alignment horizontal="center" vertical="center" wrapText="1"/>
    </xf>
    <xf numFmtId="164" fontId="11" fillId="0" borderId="47" xfId="0" applyNumberFormat="1" applyFont="1" applyFill="1" applyBorder="1" applyAlignment="1">
      <alignment horizontal="center" vertical="center" wrapText="1"/>
    </xf>
    <xf numFmtId="0" fontId="2" fillId="0" borderId="23" xfId="0" applyFont="1" applyFill="1" applyBorder="1" applyAlignment="1">
      <alignment horizontal="center" vertical="center"/>
    </xf>
    <xf numFmtId="0" fontId="2" fillId="0" borderId="2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3" fillId="0" borderId="23" xfId="0" applyFont="1" applyFill="1" applyBorder="1" applyAlignment="1">
      <alignment horizontal="center" vertical="center" wrapText="1"/>
    </xf>
    <xf numFmtId="0" fontId="3" fillId="0" borderId="35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vertical="center"/>
    </xf>
    <xf numFmtId="165" fontId="2" fillId="0" borderId="0" xfId="0" applyNumberFormat="1" applyFont="1" applyFill="1" applyBorder="1" applyAlignment="1">
      <alignment horizontal="center"/>
    </xf>
    <xf numFmtId="0" fontId="1" fillId="5" borderId="31" xfId="0" applyFont="1" applyFill="1" applyBorder="1" applyAlignment="1">
      <alignment horizontal="center" vertical="center" wrapText="1"/>
    </xf>
    <xf numFmtId="166" fontId="1" fillId="0" borderId="8" xfId="0" applyNumberFormat="1" applyFont="1" applyFill="1" applyBorder="1" applyAlignment="1">
      <alignment horizontal="center" vertical="center" wrapText="1"/>
    </xf>
    <xf numFmtId="165" fontId="1" fillId="0" borderId="8" xfId="0" applyNumberFormat="1" applyFont="1" applyBorder="1" applyAlignment="1">
      <alignment horizontal="center" vertical="center"/>
    </xf>
    <xf numFmtId="165" fontId="1" fillId="0" borderId="10" xfId="0" applyNumberFormat="1" applyFont="1" applyFill="1" applyBorder="1" applyAlignment="1">
      <alignment horizontal="center" vertical="center"/>
    </xf>
    <xf numFmtId="165" fontId="1" fillId="0" borderId="10" xfId="0" applyNumberFormat="1" applyFont="1" applyFill="1" applyBorder="1" applyAlignment="1">
      <alignment horizontal="center" vertical="center" shrinkToFit="1"/>
    </xf>
    <xf numFmtId="165" fontId="1" fillId="0" borderId="8" xfId="0" applyNumberFormat="1" applyFont="1" applyFill="1" applyBorder="1" applyAlignment="1">
      <alignment horizontal="center" vertical="center" shrinkToFi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left" vertical="center" wrapText="1"/>
    </xf>
    <xf numFmtId="165" fontId="1" fillId="5" borderId="29" xfId="0" applyNumberFormat="1" applyFont="1" applyFill="1" applyBorder="1" applyAlignment="1" applyProtection="1">
      <alignment horizontal="center" vertical="center" shrinkToFit="1"/>
    </xf>
    <xf numFmtId="165" fontId="1" fillId="5" borderId="25" xfId="0" applyNumberFormat="1" applyFont="1" applyFill="1" applyBorder="1" applyAlignment="1" applyProtection="1">
      <alignment horizontal="center" vertical="center" shrinkToFit="1"/>
    </xf>
    <xf numFmtId="166" fontId="1" fillId="5" borderId="41" xfId="0" applyNumberFormat="1" applyFont="1" applyFill="1" applyBorder="1" applyAlignment="1">
      <alignment horizontal="center" vertical="center" wrapText="1"/>
    </xf>
    <xf numFmtId="166" fontId="1" fillId="5" borderId="1" xfId="0" applyNumberFormat="1" applyFont="1" applyFill="1" applyBorder="1" applyAlignment="1">
      <alignment horizontal="center" vertical="center" wrapText="1"/>
    </xf>
    <xf numFmtId="165" fontId="1" fillId="5" borderId="17" xfId="0" applyNumberFormat="1" applyFont="1" applyFill="1" applyBorder="1" applyAlignment="1">
      <alignment horizontal="center" vertical="center" shrinkToFit="1"/>
    </xf>
    <xf numFmtId="0" fontId="1" fillId="5" borderId="1" xfId="0" applyFont="1" applyFill="1" applyBorder="1" applyAlignment="1">
      <alignment horizontal="center" vertical="center"/>
    </xf>
    <xf numFmtId="0" fontId="15" fillId="0" borderId="38" xfId="0" applyFont="1" applyFill="1" applyBorder="1" applyAlignment="1">
      <alignment horizontal="center" vertical="center" wrapText="1"/>
    </xf>
    <xf numFmtId="0" fontId="15" fillId="0" borderId="30" xfId="0" applyFont="1" applyFill="1" applyBorder="1" applyAlignment="1">
      <alignment horizontal="center" vertical="center" wrapText="1"/>
    </xf>
    <xf numFmtId="0" fontId="2" fillId="0" borderId="39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4" fontId="8" fillId="6" borderId="20" xfId="0" applyNumberFormat="1" applyFont="1" applyFill="1" applyBorder="1" applyAlignment="1">
      <alignment horizontal="center" vertical="center"/>
    </xf>
    <xf numFmtId="167" fontId="8" fillId="6" borderId="21" xfId="0" applyNumberFormat="1" applyFont="1" applyFill="1" applyBorder="1" applyAlignment="1">
      <alignment horizontal="center" vertical="center"/>
    </xf>
    <xf numFmtId="2" fontId="20" fillId="0" borderId="0" xfId="0" applyNumberFormat="1" applyFont="1" applyFill="1" applyAlignment="1">
      <alignment horizontal="center" vertical="center" wrapText="1"/>
    </xf>
    <xf numFmtId="168" fontId="20" fillId="0" borderId="0" xfId="0" applyNumberFormat="1" applyFont="1" applyFill="1" applyAlignment="1">
      <alignment horizontal="center" vertical="center" wrapText="1"/>
    </xf>
    <xf numFmtId="166" fontId="5" fillId="0" borderId="0" xfId="0" applyNumberFormat="1" applyFont="1" applyFill="1" applyAlignment="1">
      <alignment horizontal="center" vertical="center" wrapText="1"/>
    </xf>
    <xf numFmtId="0" fontId="29" fillId="0" borderId="0" xfId="0" applyFont="1" applyBorder="1" applyAlignment="1">
      <alignment horizontal="center" vertical="center" wrapText="1"/>
    </xf>
  </cellXfs>
  <cellStyles count="8">
    <cellStyle name="xl52" xfId="1"/>
    <cellStyle name="xl53" xfId="2"/>
    <cellStyle name="xl54" xfId="3"/>
    <cellStyle name="xl88" xfId="6"/>
    <cellStyle name="xl92" xfId="4"/>
    <cellStyle name="Обычный" xfId="0" builtinId="0"/>
    <cellStyle name="Обычный 2" xfId="7"/>
    <cellStyle name="Обычный_Budjet2002.xls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47"/>
  <sheetViews>
    <sheetView tabSelected="1" zoomScaleNormal="100" workbookViewId="0">
      <pane xSplit="1" ySplit="7" topLeftCell="B8" activePane="bottomRight" state="frozen"/>
      <selection pane="topRight" activeCell="B1" sqref="B1"/>
      <selection pane="bottomLeft" activeCell="A8" sqref="A8"/>
      <selection pane="bottomRight" activeCell="I15" sqref="I15"/>
    </sheetView>
  </sheetViews>
  <sheetFormatPr defaultRowHeight="11.25" x14ac:dyDescent="0.2"/>
  <cols>
    <col min="1" max="1" width="49" style="112" customWidth="1"/>
    <col min="2" max="2" width="13.5" style="13" hidden="1" customWidth="1"/>
    <col min="3" max="3" width="14.1640625" style="13" hidden="1" customWidth="1"/>
    <col min="4" max="4" width="11.83203125" style="13" hidden="1" customWidth="1"/>
    <col min="5" max="5" width="14.1640625" style="22" customWidth="1"/>
    <col min="6" max="6" width="13.33203125" style="22" customWidth="1"/>
    <col min="7" max="7" width="11.83203125" style="22" customWidth="1"/>
    <col min="8" max="8" width="15.1640625" style="22" customWidth="1"/>
    <col min="9" max="9" width="13.6640625" style="22" customWidth="1"/>
    <col min="10" max="10" width="10.5" style="22" customWidth="1"/>
    <col min="11" max="11" width="17.1640625" style="5" customWidth="1"/>
    <col min="12" max="12" width="14.1640625" style="5" customWidth="1"/>
    <col min="13" max="13" width="11.33203125" style="5" customWidth="1"/>
    <col min="14" max="15" width="15.33203125" style="14" bestFit="1" customWidth="1"/>
    <col min="16" max="16" width="11.83203125" style="14" customWidth="1"/>
    <col min="17" max="16384" width="9.33203125" style="14"/>
  </cols>
  <sheetData>
    <row r="1" spans="1:16" s="1" customFormat="1" ht="12.75" x14ac:dyDescent="0.2">
      <c r="A1" s="138"/>
      <c r="B1" s="139"/>
      <c r="C1" s="139"/>
      <c r="D1" s="139"/>
      <c r="E1" s="4"/>
      <c r="F1" s="4"/>
      <c r="G1" s="4"/>
      <c r="H1" s="4"/>
      <c r="I1" s="4"/>
      <c r="J1" s="4"/>
      <c r="L1" s="4"/>
      <c r="M1" s="2" t="s">
        <v>16</v>
      </c>
    </row>
    <row r="2" spans="1:16" s="1" customFormat="1" ht="12.75" x14ac:dyDescent="0.2">
      <c r="A2" s="138"/>
      <c r="B2" s="139"/>
      <c r="C2" s="139"/>
      <c r="D2" s="139"/>
      <c r="E2" s="4"/>
      <c r="F2" s="4"/>
      <c r="G2" s="4"/>
      <c r="H2" s="4"/>
      <c r="I2" s="4"/>
      <c r="J2" s="4"/>
      <c r="K2" s="4"/>
      <c r="L2" s="4"/>
      <c r="M2" s="2" t="s">
        <v>17</v>
      </c>
    </row>
    <row r="3" spans="1:16" s="1" customFormat="1" ht="10.5" x14ac:dyDescent="0.15">
      <c r="A3" s="138"/>
      <c r="B3" s="139"/>
      <c r="C3" s="139"/>
      <c r="D3" s="139"/>
      <c r="E3" s="4"/>
      <c r="F3" s="4"/>
      <c r="G3" s="4"/>
      <c r="H3" s="140"/>
      <c r="I3" s="140"/>
      <c r="J3" s="4"/>
      <c r="K3" s="4"/>
      <c r="L3" s="4"/>
      <c r="M3" s="4"/>
    </row>
    <row r="4" spans="1:16" s="1" customFormat="1" ht="36" customHeight="1" x14ac:dyDescent="0.3">
      <c r="A4" s="123" t="s">
        <v>61</v>
      </c>
      <c r="B4" s="123"/>
      <c r="C4" s="123"/>
      <c r="D4" s="123"/>
      <c r="E4" s="123"/>
      <c r="F4" s="123"/>
      <c r="G4" s="123"/>
      <c r="H4" s="123"/>
      <c r="I4" s="123"/>
      <c r="J4" s="123"/>
      <c r="K4" s="123"/>
      <c r="L4" s="123"/>
      <c r="M4" s="123"/>
    </row>
    <row r="5" spans="1:16" s="1" customFormat="1" thickBot="1" x14ac:dyDescent="0.2">
      <c r="A5" s="138"/>
      <c r="B5" s="139"/>
      <c r="C5" s="139"/>
      <c r="D5" s="139"/>
      <c r="E5" s="4"/>
      <c r="F5" s="4"/>
      <c r="G5" s="4"/>
      <c r="J5" s="4"/>
      <c r="K5" s="4"/>
      <c r="L5" s="4"/>
      <c r="M5" s="4" t="s">
        <v>20</v>
      </c>
    </row>
    <row r="6" spans="1:16" s="5" customFormat="1" ht="11.25" customHeight="1" x14ac:dyDescent="0.2">
      <c r="A6" s="124" t="s">
        <v>0</v>
      </c>
      <c r="B6" s="136" t="s">
        <v>36</v>
      </c>
      <c r="C6" s="136"/>
      <c r="D6" s="137"/>
      <c r="E6" s="135" t="s">
        <v>28</v>
      </c>
      <c r="F6" s="130"/>
      <c r="G6" s="130"/>
      <c r="H6" s="130" t="s">
        <v>31</v>
      </c>
      <c r="I6" s="130"/>
      <c r="J6" s="130"/>
      <c r="K6" s="117" t="s">
        <v>27</v>
      </c>
      <c r="L6" s="131" t="s">
        <v>52</v>
      </c>
      <c r="M6" s="133" t="s">
        <v>51</v>
      </c>
    </row>
    <row r="7" spans="1:16" s="7" customFormat="1" ht="35.25" customHeight="1" thickBot="1" x14ac:dyDescent="0.25">
      <c r="A7" s="125"/>
      <c r="B7" s="47" t="s">
        <v>34</v>
      </c>
      <c r="C7" s="47" t="s">
        <v>35</v>
      </c>
      <c r="D7" s="48" t="s">
        <v>4</v>
      </c>
      <c r="E7" s="6" t="s">
        <v>29</v>
      </c>
      <c r="F7" s="118" t="s">
        <v>30</v>
      </c>
      <c r="G7" s="118" t="s">
        <v>4</v>
      </c>
      <c r="H7" s="118" t="s">
        <v>41</v>
      </c>
      <c r="I7" s="118" t="s">
        <v>32</v>
      </c>
      <c r="J7" s="118" t="s">
        <v>4</v>
      </c>
      <c r="K7" s="118" t="s">
        <v>3</v>
      </c>
      <c r="L7" s="132"/>
      <c r="M7" s="134"/>
    </row>
    <row r="8" spans="1:16" s="11" customFormat="1" ht="10.5" customHeight="1" thickBot="1" x14ac:dyDescent="0.25">
      <c r="A8" s="46">
        <v>1</v>
      </c>
      <c r="B8" s="40">
        <v>2</v>
      </c>
      <c r="C8" s="40">
        <v>3</v>
      </c>
      <c r="D8" s="49">
        <v>4</v>
      </c>
      <c r="E8" s="51">
        <v>2</v>
      </c>
      <c r="F8" s="41">
        <v>3</v>
      </c>
      <c r="G8" s="41">
        <v>4</v>
      </c>
      <c r="H8" s="42">
        <v>5</v>
      </c>
      <c r="I8" s="43">
        <v>6</v>
      </c>
      <c r="J8" s="44">
        <v>7</v>
      </c>
      <c r="K8" s="45">
        <v>8</v>
      </c>
      <c r="L8" s="43">
        <v>9</v>
      </c>
      <c r="M8" s="44">
        <v>10</v>
      </c>
    </row>
    <row r="9" spans="1:16" s="20" customFormat="1" ht="14.25" x14ac:dyDescent="0.2">
      <c r="A9" s="84" t="s">
        <v>1</v>
      </c>
      <c r="B9" s="78">
        <f>B10+B28</f>
        <v>1282552.9000000001</v>
      </c>
      <c r="C9" s="78">
        <f>C10+C28</f>
        <v>1249128.5</v>
      </c>
      <c r="D9" s="79">
        <f>C9/B9</f>
        <v>0.97393916461457442</v>
      </c>
      <c r="E9" s="52">
        <f>E10+E28</f>
        <v>195947</v>
      </c>
      <c r="F9" s="53">
        <f>F10+F28</f>
        <v>194964.2</v>
      </c>
      <c r="G9" s="54">
        <f>F9/E9</f>
        <v>0.99498435801517759</v>
      </c>
      <c r="H9" s="80">
        <f>H10+H28</f>
        <v>182805.73168</v>
      </c>
      <c r="I9" s="81">
        <f>I10+I28</f>
        <v>151215.44125</v>
      </c>
      <c r="J9" s="55">
        <f>I9/H9</f>
        <v>0.82719201340306692</v>
      </c>
      <c r="K9" s="82">
        <f>K10+K28</f>
        <v>148680.57199999999</v>
      </c>
      <c r="L9" s="85">
        <f>K9-H9</f>
        <v>-34125.159680000012</v>
      </c>
      <c r="M9" s="55">
        <f>K9/H9</f>
        <v>0.81332554856794181</v>
      </c>
      <c r="O9" s="33"/>
    </row>
    <row r="10" spans="1:16" s="8" customFormat="1" x14ac:dyDescent="0.2">
      <c r="A10" s="74" t="s">
        <v>2</v>
      </c>
      <c r="B10" s="75">
        <f>B11+B17</f>
        <v>434211.2</v>
      </c>
      <c r="C10" s="75">
        <f>C11+C17</f>
        <v>416779.19999999995</v>
      </c>
      <c r="D10" s="76">
        <f t="shared" ref="D10:D24" si="0">C10/B10</f>
        <v>0.95985363804526447</v>
      </c>
      <c r="E10" s="56">
        <f>E11+E17</f>
        <v>101381</v>
      </c>
      <c r="F10" s="57">
        <f>F11+F17</f>
        <v>101435.9</v>
      </c>
      <c r="G10" s="54">
        <f t="shared" ref="G10:G32" si="1">F10/E10</f>
        <v>1.0005415215868851</v>
      </c>
      <c r="H10" s="77">
        <f>H11+H17</f>
        <v>106645.45368999999</v>
      </c>
      <c r="I10" s="57">
        <f>I11+I17</f>
        <v>85105.791899999997</v>
      </c>
      <c r="J10" s="55">
        <f t="shared" ref="J10:J32" si="2">I10/H10</f>
        <v>0.79802550371615377</v>
      </c>
      <c r="K10" s="56">
        <f>K11+K17</f>
        <v>109598.39999999999</v>
      </c>
      <c r="L10" s="85">
        <f t="shared" ref="L10:L32" si="3">K10-H10</f>
        <v>2952.9463099999994</v>
      </c>
      <c r="M10" s="55">
        <f t="shared" ref="M10:M32" si="4">K10/H10</f>
        <v>1.0276893782887708</v>
      </c>
    </row>
    <row r="11" spans="1:16" s="7" customFormat="1" x14ac:dyDescent="0.2">
      <c r="A11" s="106" t="s">
        <v>5</v>
      </c>
      <c r="B11" s="57">
        <f>SUM(B12:B16)</f>
        <v>300956.5</v>
      </c>
      <c r="C11" s="57">
        <f>SUM(C12:C16)</f>
        <v>300338.09999999998</v>
      </c>
      <c r="D11" s="76">
        <f t="shared" si="0"/>
        <v>0.99794521799662073</v>
      </c>
      <c r="E11" s="56">
        <f>SUM(E12:E16)</f>
        <v>55639.799999999996</v>
      </c>
      <c r="F11" s="57">
        <f>SUM(F12:F16)</f>
        <v>54072.999999999993</v>
      </c>
      <c r="G11" s="54">
        <f t="shared" si="1"/>
        <v>0.97184030136700705</v>
      </c>
      <c r="H11" s="77">
        <f>SUM(H12:H16)</f>
        <v>60640.179480000006</v>
      </c>
      <c r="I11" s="57">
        <f>SUM(I12:I16)</f>
        <v>48139.600539999999</v>
      </c>
      <c r="J11" s="55">
        <f t="shared" si="2"/>
        <v>0.79385649832842475</v>
      </c>
      <c r="K11" s="56">
        <f>SUM(K12:K16)</f>
        <v>63115</v>
      </c>
      <c r="L11" s="85">
        <f t="shared" si="3"/>
        <v>2474.8205199999938</v>
      </c>
      <c r="M11" s="55">
        <f t="shared" si="4"/>
        <v>1.0408115632444035</v>
      </c>
      <c r="N11" s="31"/>
    </row>
    <row r="12" spans="1:16" s="17" customFormat="1" x14ac:dyDescent="0.2">
      <c r="A12" s="107" t="s">
        <v>6</v>
      </c>
      <c r="B12" s="65">
        <v>263490.40000000002</v>
      </c>
      <c r="C12" s="62">
        <v>262286.7</v>
      </c>
      <c r="D12" s="9">
        <f t="shared" si="0"/>
        <v>0.99543171212309822</v>
      </c>
      <c r="E12" s="60">
        <v>42494.6</v>
      </c>
      <c r="F12" s="61">
        <v>40009.599999999999</v>
      </c>
      <c r="G12" s="54">
        <f t="shared" si="1"/>
        <v>0.9415219816164877</v>
      </c>
      <c r="H12" s="86">
        <v>45438.163480000003</v>
      </c>
      <c r="I12" s="62">
        <v>35157.874089999998</v>
      </c>
      <c r="J12" s="55">
        <f t="shared" si="2"/>
        <v>0.77375209289598679</v>
      </c>
      <c r="K12" s="64">
        <v>47250</v>
      </c>
      <c r="L12" s="85">
        <f t="shared" si="3"/>
        <v>1811.8365199999971</v>
      </c>
      <c r="M12" s="55">
        <f t="shared" si="4"/>
        <v>1.0398747744458794</v>
      </c>
    </row>
    <row r="13" spans="1:16" s="17" customFormat="1" ht="22.5" x14ac:dyDescent="0.2">
      <c r="A13" s="107" t="s">
        <v>53</v>
      </c>
      <c r="B13" s="65">
        <v>21500</v>
      </c>
      <c r="C13" s="62">
        <v>21795.3</v>
      </c>
      <c r="D13" s="9">
        <f t="shared" si="0"/>
        <v>1.0137348837209301</v>
      </c>
      <c r="E13" s="60">
        <v>2058.1</v>
      </c>
      <c r="F13" s="61">
        <v>2003.2</v>
      </c>
      <c r="G13" s="54">
        <f t="shared" si="1"/>
        <v>0.97332491132598031</v>
      </c>
      <c r="H13" s="86">
        <v>2020.7159999999999</v>
      </c>
      <c r="I13" s="62">
        <v>2147.8648800000001</v>
      </c>
      <c r="J13" s="55">
        <f t="shared" si="2"/>
        <v>1.0629226868100219</v>
      </c>
      <c r="K13" s="64">
        <v>2420</v>
      </c>
      <c r="L13" s="85">
        <f t="shared" si="3"/>
        <v>399.28400000000011</v>
      </c>
      <c r="M13" s="55">
        <f t="shared" si="4"/>
        <v>1.1975953078017891</v>
      </c>
    </row>
    <row r="14" spans="1:16" s="17" customFormat="1" ht="22.5" customHeight="1" x14ac:dyDescent="0.2">
      <c r="A14" s="107" t="s">
        <v>54</v>
      </c>
      <c r="B14" s="65">
        <v>10026.1</v>
      </c>
      <c r="C14" s="62">
        <v>10171</v>
      </c>
      <c r="D14" s="9">
        <f t="shared" si="0"/>
        <v>1.0144522795503734</v>
      </c>
      <c r="E14" s="60">
        <v>3723.6</v>
      </c>
      <c r="F14" s="61">
        <v>4240.5</v>
      </c>
      <c r="G14" s="54">
        <f t="shared" si="1"/>
        <v>1.1388172736061877</v>
      </c>
      <c r="H14" s="141">
        <v>5461.3</v>
      </c>
      <c r="I14" s="142">
        <v>5055.6278599999996</v>
      </c>
      <c r="J14" s="55">
        <f t="shared" si="2"/>
        <v>0.92571875926977087</v>
      </c>
      <c r="K14" s="64">
        <v>5845</v>
      </c>
      <c r="L14" s="85">
        <f t="shared" si="3"/>
        <v>383.69999999999982</v>
      </c>
      <c r="M14" s="55">
        <f t="shared" si="4"/>
        <v>1.0702579971801585</v>
      </c>
    </row>
    <row r="15" spans="1:16" s="17" customFormat="1" ht="22.5" customHeight="1" x14ac:dyDescent="0.2">
      <c r="A15" s="107" t="s">
        <v>55</v>
      </c>
      <c r="B15" s="65">
        <v>1050</v>
      </c>
      <c r="C15" s="62">
        <v>1156.5999999999999</v>
      </c>
      <c r="D15" s="9">
        <f t="shared" si="0"/>
        <v>1.1015238095238093</v>
      </c>
      <c r="E15" s="60">
        <v>7363.5</v>
      </c>
      <c r="F15" s="61">
        <v>7819.7</v>
      </c>
      <c r="G15" s="54">
        <f t="shared" si="1"/>
        <v>1.0619542337203776</v>
      </c>
      <c r="H15" s="86">
        <v>7720</v>
      </c>
      <c r="I15" s="62">
        <v>5778.2337100000004</v>
      </c>
      <c r="J15" s="55">
        <f t="shared" si="2"/>
        <v>0.74847586917098452</v>
      </c>
      <c r="K15" s="64">
        <v>7600</v>
      </c>
      <c r="L15" s="85">
        <f t="shared" si="3"/>
        <v>-120</v>
      </c>
      <c r="M15" s="55">
        <f t="shared" si="4"/>
        <v>0.98445595854922274</v>
      </c>
      <c r="N15" s="39"/>
    </row>
    <row r="16" spans="1:16" s="17" customFormat="1" hidden="1" x14ac:dyDescent="0.2">
      <c r="A16" s="107" t="s">
        <v>33</v>
      </c>
      <c r="B16" s="65">
        <v>4890</v>
      </c>
      <c r="C16" s="62">
        <v>4928.5</v>
      </c>
      <c r="D16" s="9">
        <f t="shared" si="0"/>
        <v>1.0078732106339467</v>
      </c>
      <c r="E16" s="60"/>
      <c r="F16" s="61"/>
      <c r="G16" s="54" t="e">
        <f t="shared" si="1"/>
        <v>#DIV/0!</v>
      </c>
      <c r="H16" s="86"/>
      <c r="I16" s="62"/>
      <c r="J16" s="55" t="e">
        <f t="shared" si="2"/>
        <v>#DIV/0!</v>
      </c>
      <c r="K16" s="64"/>
      <c r="L16" s="85">
        <f t="shared" si="3"/>
        <v>0</v>
      </c>
      <c r="M16" s="55" t="e">
        <f t="shared" si="4"/>
        <v>#DIV/0!</v>
      </c>
      <c r="N16" s="38"/>
      <c r="P16" s="38"/>
    </row>
    <row r="17" spans="1:15" s="7" customFormat="1" x14ac:dyDescent="0.2">
      <c r="A17" s="108" t="s">
        <v>7</v>
      </c>
      <c r="B17" s="57">
        <f>SUM(B18:B27)</f>
        <v>133254.70000000001</v>
      </c>
      <c r="C17" s="57">
        <f>SUM(C18:C27)</f>
        <v>116441.1</v>
      </c>
      <c r="D17" s="76">
        <f t="shared" si="0"/>
        <v>0.87382358746070488</v>
      </c>
      <c r="E17" s="56">
        <f>SUM(E18:E27)</f>
        <v>45741.2</v>
      </c>
      <c r="F17" s="57">
        <f>SUM(F18:F27)</f>
        <v>47362.9</v>
      </c>
      <c r="G17" s="54">
        <f t="shared" si="1"/>
        <v>1.0354538140669682</v>
      </c>
      <c r="H17" s="77">
        <f>SUM(H18:H27)</f>
        <v>46005.274209999996</v>
      </c>
      <c r="I17" s="57">
        <f>SUM(I18:I27)</f>
        <v>36966.191359999997</v>
      </c>
      <c r="J17" s="55">
        <f t="shared" si="2"/>
        <v>0.80352072658583984</v>
      </c>
      <c r="K17" s="56">
        <f>SUM(K18:K27)</f>
        <v>46483.4</v>
      </c>
      <c r="L17" s="85">
        <f t="shared" si="3"/>
        <v>478.12579000000551</v>
      </c>
      <c r="M17" s="55">
        <f t="shared" si="4"/>
        <v>1.0103928473030614</v>
      </c>
      <c r="N17" s="31"/>
    </row>
    <row r="18" spans="1:15" s="17" customFormat="1" ht="22.5" x14ac:dyDescent="0.2">
      <c r="A18" s="107" t="s">
        <v>56</v>
      </c>
      <c r="B18" s="65">
        <v>1.5</v>
      </c>
      <c r="C18" s="62">
        <v>1.5</v>
      </c>
      <c r="D18" s="9">
        <f t="shared" si="0"/>
        <v>1</v>
      </c>
      <c r="E18" s="60">
        <v>38891.5</v>
      </c>
      <c r="F18" s="143">
        <v>39520.400000000001</v>
      </c>
      <c r="G18" s="54">
        <f t="shared" si="1"/>
        <v>1.0161706285435121</v>
      </c>
      <c r="H18" s="86">
        <v>40679.862379999999</v>
      </c>
      <c r="I18" s="65">
        <v>31026.121029999998</v>
      </c>
      <c r="J18" s="55">
        <f t="shared" si="2"/>
        <v>0.76268992112553946</v>
      </c>
      <c r="K18" s="64">
        <v>40481.5</v>
      </c>
      <c r="L18" s="85">
        <f t="shared" si="3"/>
        <v>-198.36237999999867</v>
      </c>
      <c r="M18" s="55">
        <f t="shared" si="4"/>
        <v>0.99512381880383349</v>
      </c>
    </row>
    <row r="19" spans="1:15" s="17" customFormat="1" ht="22.5" x14ac:dyDescent="0.2">
      <c r="A19" s="107" t="s">
        <v>57</v>
      </c>
      <c r="B19" s="65">
        <v>61224.1</v>
      </c>
      <c r="C19" s="62">
        <v>61451</v>
      </c>
      <c r="D19" s="9">
        <f t="shared" si="0"/>
        <v>1.0037060569285625</v>
      </c>
      <c r="E19" s="144">
        <v>428.1</v>
      </c>
      <c r="F19" s="62">
        <v>855.9</v>
      </c>
      <c r="G19" s="54">
        <f t="shared" si="1"/>
        <v>1.999299229152067</v>
      </c>
      <c r="H19" s="86">
        <v>392.1</v>
      </c>
      <c r="I19" s="65">
        <v>422.75869</v>
      </c>
      <c r="J19" s="55">
        <f t="shared" si="2"/>
        <v>1.0781909971945931</v>
      </c>
      <c r="K19" s="64">
        <v>197.9</v>
      </c>
      <c r="L19" s="85">
        <f t="shared" si="3"/>
        <v>-194.20000000000002</v>
      </c>
      <c r="M19" s="55">
        <f t="shared" si="4"/>
        <v>0.50471818413669978</v>
      </c>
      <c r="N19" s="32"/>
    </row>
    <row r="20" spans="1:15" s="17" customFormat="1" ht="22.5" x14ac:dyDescent="0.2">
      <c r="A20" s="107" t="s">
        <v>58</v>
      </c>
      <c r="B20" s="65">
        <v>6450</v>
      </c>
      <c r="C20" s="62">
        <v>7006.8</v>
      </c>
      <c r="D20" s="9">
        <f t="shared" si="0"/>
        <v>1.086325581395349</v>
      </c>
      <c r="E20" s="145">
        <v>6371.1</v>
      </c>
      <c r="F20" s="146">
        <v>6936.1</v>
      </c>
      <c r="G20" s="54">
        <f t="shared" si="1"/>
        <v>1.0886817033165388</v>
      </c>
      <c r="H20" s="86">
        <v>4933.3118299999996</v>
      </c>
      <c r="I20" s="65">
        <v>5517.3116399999999</v>
      </c>
      <c r="J20" s="55">
        <f t="shared" si="2"/>
        <v>1.1183788558527021</v>
      </c>
      <c r="K20" s="64">
        <v>5804</v>
      </c>
      <c r="L20" s="85">
        <f t="shared" si="3"/>
        <v>870.68817000000035</v>
      </c>
      <c r="M20" s="55">
        <f t="shared" si="4"/>
        <v>1.1764916145590578</v>
      </c>
    </row>
    <row r="21" spans="1:15" s="17" customFormat="1" x14ac:dyDescent="0.2">
      <c r="A21" s="107" t="s">
        <v>59</v>
      </c>
      <c r="B21" s="65">
        <v>48664.6</v>
      </c>
      <c r="C21" s="62">
        <v>49399.9</v>
      </c>
      <c r="D21" s="9">
        <f t="shared" si="0"/>
        <v>1.0151095457478332</v>
      </c>
      <c r="E21" s="60">
        <v>50.5</v>
      </c>
      <c r="F21" s="61">
        <v>50.5</v>
      </c>
      <c r="G21" s="54">
        <f t="shared" si="1"/>
        <v>1</v>
      </c>
      <c r="H21" s="86">
        <v>0</v>
      </c>
      <c r="I21" s="65">
        <v>0</v>
      </c>
      <c r="J21" s="55">
        <v>0</v>
      </c>
      <c r="K21" s="64">
        <v>0</v>
      </c>
      <c r="L21" s="85">
        <f t="shared" si="3"/>
        <v>0</v>
      </c>
      <c r="M21" s="55">
        <v>0</v>
      </c>
    </row>
    <row r="22" spans="1:15" s="17" customFormat="1" ht="11.25" hidden="1" customHeight="1" x14ac:dyDescent="0.2">
      <c r="A22" s="107" t="s">
        <v>26</v>
      </c>
      <c r="B22" s="65">
        <v>1079</v>
      </c>
      <c r="C22" s="62">
        <v>933.8</v>
      </c>
      <c r="D22" s="9">
        <f t="shared" si="0"/>
        <v>0.86543095458758101</v>
      </c>
      <c r="E22" s="64"/>
      <c r="F22" s="62"/>
      <c r="G22" s="54" t="e">
        <f t="shared" si="1"/>
        <v>#DIV/0!</v>
      </c>
      <c r="H22" s="86"/>
      <c r="I22" s="65"/>
      <c r="J22" s="55" t="e">
        <f t="shared" si="2"/>
        <v>#DIV/0!</v>
      </c>
      <c r="K22" s="64"/>
      <c r="L22" s="85">
        <f t="shared" si="3"/>
        <v>0</v>
      </c>
      <c r="M22" s="55" t="e">
        <f t="shared" si="4"/>
        <v>#DIV/0!</v>
      </c>
      <c r="O22" s="17" t="s">
        <v>39</v>
      </c>
    </row>
    <row r="23" spans="1:15" s="17" customFormat="1" hidden="1" x14ac:dyDescent="0.2">
      <c r="A23" s="107" t="s">
        <v>40</v>
      </c>
      <c r="B23" s="65">
        <v>8998.1</v>
      </c>
      <c r="C23" s="62">
        <v>8962.2000000000007</v>
      </c>
      <c r="D23" s="9">
        <f t="shared" si="0"/>
        <v>0.99601026883453181</v>
      </c>
      <c r="E23" s="63"/>
      <c r="F23" s="61"/>
      <c r="G23" s="54" t="e">
        <f t="shared" si="1"/>
        <v>#DIV/0!</v>
      </c>
      <c r="H23" s="86"/>
      <c r="I23" s="65"/>
      <c r="J23" s="55" t="e">
        <f t="shared" si="2"/>
        <v>#DIV/0!</v>
      </c>
      <c r="K23" s="64"/>
      <c r="L23" s="85">
        <f t="shared" si="3"/>
        <v>0</v>
      </c>
      <c r="M23" s="55" t="e">
        <f t="shared" si="4"/>
        <v>#DIV/0!</v>
      </c>
    </row>
    <row r="24" spans="1:15" s="17" customFormat="1" hidden="1" x14ac:dyDescent="0.2">
      <c r="A24" s="107" t="s">
        <v>8</v>
      </c>
      <c r="B24" s="65">
        <v>4537.3999999999996</v>
      </c>
      <c r="C24" s="62">
        <v>4940.3999999999996</v>
      </c>
      <c r="D24" s="9">
        <f t="shared" si="0"/>
        <v>1.0888173844051661</v>
      </c>
      <c r="E24" s="63"/>
      <c r="F24" s="61"/>
      <c r="G24" s="54" t="e">
        <f t="shared" si="1"/>
        <v>#DIV/0!</v>
      </c>
      <c r="H24" s="86"/>
      <c r="I24" s="65"/>
      <c r="J24" s="55" t="e">
        <f t="shared" si="2"/>
        <v>#DIV/0!</v>
      </c>
      <c r="K24" s="64"/>
      <c r="L24" s="85">
        <f t="shared" si="3"/>
        <v>0</v>
      </c>
      <c r="M24" s="55" t="e">
        <f t="shared" si="4"/>
        <v>#DIV/0!</v>
      </c>
    </row>
    <row r="25" spans="1:15" s="17" customFormat="1" hidden="1" x14ac:dyDescent="0.2">
      <c r="A25" s="107" t="s">
        <v>9</v>
      </c>
      <c r="B25" s="65"/>
      <c r="C25" s="62">
        <v>-136.1</v>
      </c>
      <c r="D25" s="9">
        <v>0</v>
      </c>
      <c r="E25" s="64"/>
      <c r="F25" s="65"/>
      <c r="G25" s="54" t="e">
        <f t="shared" si="1"/>
        <v>#DIV/0!</v>
      </c>
      <c r="H25" s="86"/>
      <c r="I25" s="65"/>
      <c r="J25" s="55" t="e">
        <f t="shared" si="2"/>
        <v>#DIV/0!</v>
      </c>
      <c r="K25" s="64"/>
      <c r="L25" s="85">
        <f t="shared" si="3"/>
        <v>0</v>
      </c>
      <c r="M25" s="55" t="e">
        <f t="shared" si="4"/>
        <v>#DIV/0!</v>
      </c>
    </row>
    <row r="26" spans="1:15" s="17" customFormat="1" hidden="1" x14ac:dyDescent="0.2">
      <c r="A26" s="107" t="s">
        <v>24</v>
      </c>
      <c r="B26" s="65">
        <v>2300</v>
      </c>
      <c r="C26" s="62">
        <v>5200</v>
      </c>
      <c r="D26" s="9">
        <f>C26/B26</f>
        <v>2.2608695652173911</v>
      </c>
      <c r="E26" s="64"/>
      <c r="F26" s="62"/>
      <c r="G26" s="54" t="e">
        <f t="shared" si="1"/>
        <v>#DIV/0!</v>
      </c>
      <c r="H26" s="65"/>
      <c r="I26" s="65"/>
      <c r="J26" s="55" t="e">
        <f t="shared" si="2"/>
        <v>#DIV/0!</v>
      </c>
      <c r="K26" s="64"/>
      <c r="L26" s="85">
        <f t="shared" si="3"/>
        <v>0</v>
      </c>
      <c r="M26" s="55" t="e">
        <f t="shared" si="4"/>
        <v>#DIV/0!</v>
      </c>
    </row>
    <row r="27" spans="1:15" s="17" customFormat="1" hidden="1" x14ac:dyDescent="0.2">
      <c r="A27" s="107" t="s">
        <v>15</v>
      </c>
      <c r="B27" s="65"/>
      <c r="C27" s="62">
        <v>-21318.400000000001</v>
      </c>
      <c r="D27" s="9">
        <v>0</v>
      </c>
      <c r="E27" s="115"/>
      <c r="F27" s="116"/>
      <c r="G27" s="54" t="e">
        <f t="shared" si="1"/>
        <v>#DIV/0!</v>
      </c>
      <c r="H27" s="120"/>
      <c r="I27" s="121"/>
      <c r="J27" s="55" t="e">
        <f t="shared" si="2"/>
        <v>#DIV/0!</v>
      </c>
      <c r="K27" s="64"/>
      <c r="L27" s="85">
        <f t="shared" si="3"/>
        <v>0</v>
      </c>
      <c r="M27" s="55" t="e">
        <f t="shared" si="4"/>
        <v>#DIV/0!</v>
      </c>
    </row>
    <row r="28" spans="1:15" s="8" customFormat="1" x14ac:dyDescent="0.2">
      <c r="A28" s="74" t="s">
        <v>13</v>
      </c>
      <c r="B28" s="75">
        <f>SUM(B29:B32)</f>
        <v>848341.70000000007</v>
      </c>
      <c r="C28" s="75">
        <f>SUM(C29:C32)</f>
        <v>832349.3</v>
      </c>
      <c r="D28" s="76">
        <f>C28/B28</f>
        <v>0.98114863385826723</v>
      </c>
      <c r="E28" s="57">
        <v>94566</v>
      </c>
      <c r="F28" s="57">
        <v>93528.3</v>
      </c>
      <c r="G28" s="54">
        <f t="shared" si="1"/>
        <v>0.98902671150307719</v>
      </c>
      <c r="H28" s="122">
        <f>SUM(H29:H32)</f>
        <v>76160.277990000002</v>
      </c>
      <c r="I28" s="122">
        <f>SUM(I29:I32)</f>
        <v>66109.649350000007</v>
      </c>
      <c r="J28" s="55">
        <f t="shared" si="2"/>
        <v>0.86803319387411293</v>
      </c>
      <c r="K28" s="83">
        <f>SUM(K29:K32)</f>
        <v>39082.171999999999</v>
      </c>
      <c r="L28" s="85">
        <f>K28-H28</f>
        <v>-37078.105990000004</v>
      </c>
      <c r="M28" s="55">
        <f t="shared" si="4"/>
        <v>0.51315689794529851</v>
      </c>
      <c r="N28" s="29"/>
    </row>
    <row r="29" spans="1:15" s="18" customFormat="1" ht="12" x14ac:dyDescent="0.2">
      <c r="A29" s="107" t="s">
        <v>10</v>
      </c>
      <c r="B29" s="87">
        <v>85645</v>
      </c>
      <c r="C29" s="62">
        <v>85645</v>
      </c>
      <c r="D29" s="9">
        <f>C29/B29</f>
        <v>1</v>
      </c>
      <c r="E29" s="61">
        <v>28672.9</v>
      </c>
      <c r="F29" s="61">
        <v>28672.9</v>
      </c>
      <c r="G29" s="54">
        <f t="shared" si="1"/>
        <v>1</v>
      </c>
      <c r="H29" s="65">
        <v>29172.5</v>
      </c>
      <c r="I29" s="65">
        <v>23611.5</v>
      </c>
      <c r="J29" s="55">
        <f t="shared" si="2"/>
        <v>0.80937526780358215</v>
      </c>
      <c r="K29" s="64">
        <v>28737</v>
      </c>
      <c r="L29" s="85">
        <f t="shared" si="3"/>
        <v>-435.5</v>
      </c>
      <c r="M29" s="55">
        <f t="shared" si="4"/>
        <v>0.985071557117148</v>
      </c>
      <c r="N29" s="30"/>
    </row>
    <row r="30" spans="1:15" s="18" customFormat="1" x14ac:dyDescent="0.2">
      <c r="A30" s="107" t="s">
        <v>11</v>
      </c>
      <c r="B30" s="87">
        <v>235159.9</v>
      </c>
      <c r="C30" s="62">
        <v>225196.6</v>
      </c>
      <c r="D30" s="9">
        <f>C30/B30</f>
        <v>0.95763180712357854</v>
      </c>
      <c r="E30" s="147">
        <v>65461.9</v>
      </c>
      <c r="F30" s="147">
        <v>65101.9</v>
      </c>
      <c r="G30" s="54">
        <f t="shared" si="1"/>
        <v>0.99450061791668132</v>
      </c>
      <c r="H30" s="65">
        <v>46633.240189999997</v>
      </c>
      <c r="I30" s="65">
        <v>42320.050790000001</v>
      </c>
      <c r="J30" s="55">
        <f t="shared" si="2"/>
        <v>0.90750826272361595</v>
      </c>
      <c r="K30" s="64">
        <v>9660.0419999999995</v>
      </c>
      <c r="L30" s="85">
        <f t="shared" si="3"/>
        <v>-36973.198189999996</v>
      </c>
      <c r="M30" s="55">
        <f t="shared" si="4"/>
        <v>0.2071492772246071</v>
      </c>
    </row>
    <row r="31" spans="1:15" s="18" customFormat="1" x14ac:dyDescent="0.2">
      <c r="A31" s="107" t="s">
        <v>12</v>
      </c>
      <c r="B31" s="87">
        <v>527486.80000000005</v>
      </c>
      <c r="C31" s="62">
        <v>521457.7</v>
      </c>
      <c r="D31" s="9">
        <f>C31/B31</f>
        <v>0.98857014052294767</v>
      </c>
      <c r="E31" s="61">
        <v>332.2</v>
      </c>
      <c r="F31" s="61">
        <v>332.2</v>
      </c>
      <c r="G31" s="54">
        <f t="shared" si="1"/>
        <v>1</v>
      </c>
      <c r="H31" s="65">
        <v>354.5378</v>
      </c>
      <c r="I31" s="65">
        <v>163.47923</v>
      </c>
      <c r="J31" s="55">
        <f t="shared" si="2"/>
        <v>0.4611052192460155</v>
      </c>
      <c r="K31" s="64">
        <v>685.13</v>
      </c>
      <c r="L31" s="85">
        <f t="shared" si="3"/>
        <v>330.59219999999999</v>
      </c>
      <c r="M31" s="55">
        <f t="shared" si="4"/>
        <v>1.932459670026722</v>
      </c>
    </row>
    <row r="32" spans="1:15" s="18" customFormat="1" ht="23.25" thickBot="1" x14ac:dyDescent="0.25">
      <c r="A32" s="148" t="s">
        <v>60</v>
      </c>
      <c r="B32" s="88">
        <v>50</v>
      </c>
      <c r="C32" s="89">
        <v>50</v>
      </c>
      <c r="D32" s="50">
        <f>C32/B32</f>
        <v>1</v>
      </c>
      <c r="E32" s="149">
        <v>0</v>
      </c>
      <c r="F32" s="150">
        <v>-766.7</v>
      </c>
      <c r="G32" s="54">
        <v>0</v>
      </c>
      <c r="H32" s="119">
        <v>0</v>
      </c>
      <c r="I32" s="119">
        <v>14.61933</v>
      </c>
      <c r="J32" s="55">
        <v>0</v>
      </c>
      <c r="K32" s="90">
        <v>0</v>
      </c>
      <c r="L32" s="85">
        <f t="shared" si="3"/>
        <v>0</v>
      </c>
      <c r="M32" s="55">
        <v>0</v>
      </c>
    </row>
    <row r="33" spans="1:15" s="7" customFormat="1" ht="15" customHeight="1" thickBot="1" x14ac:dyDescent="0.25">
      <c r="A33" s="126" t="s">
        <v>19</v>
      </c>
      <c r="B33" s="127"/>
      <c r="C33" s="127"/>
      <c r="D33" s="127"/>
      <c r="E33" s="127"/>
      <c r="F33" s="127"/>
      <c r="G33" s="127"/>
      <c r="H33" s="128"/>
      <c r="I33" s="128"/>
      <c r="J33" s="127"/>
      <c r="K33" s="127"/>
      <c r="L33" s="127"/>
      <c r="M33" s="129"/>
      <c r="N33" s="163"/>
    </row>
    <row r="34" spans="1:15" s="10" customFormat="1" ht="12.75" x14ac:dyDescent="0.2">
      <c r="A34" s="109" t="s">
        <v>44</v>
      </c>
      <c r="B34" s="91">
        <v>134528.59999999998</v>
      </c>
      <c r="C34" s="92">
        <v>121662.6</v>
      </c>
      <c r="D34" s="92">
        <v>0.90436234376928049</v>
      </c>
      <c r="E34" s="151">
        <v>53902.5</v>
      </c>
      <c r="F34" s="152">
        <v>53077.8</v>
      </c>
      <c r="G34" s="55">
        <f t="shared" ref="G34:G47" si="5">F34/E34</f>
        <v>0.9847001530541255</v>
      </c>
      <c r="H34" s="153">
        <v>48782.513959999997</v>
      </c>
      <c r="I34" s="93">
        <v>36190.314140000002</v>
      </c>
      <c r="J34" s="73">
        <f t="shared" ref="J34:J47" si="6">I34/H34</f>
        <v>0.74187062539816684</v>
      </c>
      <c r="K34" s="154">
        <v>46818.7</v>
      </c>
      <c r="L34" s="93">
        <f>K34-H34</f>
        <v>-1963.8139599999995</v>
      </c>
      <c r="M34" s="55">
        <f t="shared" ref="M34:M47" si="7">K34/H34</f>
        <v>0.95974348592181491</v>
      </c>
      <c r="N34" s="114"/>
    </row>
    <row r="35" spans="1:15" s="28" customFormat="1" ht="12.75" x14ac:dyDescent="0.2">
      <c r="A35" s="110" t="s">
        <v>38</v>
      </c>
      <c r="B35" s="155">
        <v>0</v>
      </c>
      <c r="C35" s="156">
        <v>0</v>
      </c>
      <c r="D35" s="156"/>
      <c r="E35" s="94">
        <v>0</v>
      </c>
      <c r="F35" s="95">
        <v>0</v>
      </c>
      <c r="G35" s="55">
        <v>0</v>
      </c>
      <c r="H35" s="94">
        <v>0</v>
      </c>
      <c r="I35" s="95">
        <v>0</v>
      </c>
      <c r="J35" s="73">
        <v>0</v>
      </c>
      <c r="K35" s="94">
        <v>0</v>
      </c>
      <c r="L35" s="93">
        <f t="shared" ref="L35:L47" si="8">K35-H35</f>
        <v>0</v>
      </c>
      <c r="M35" s="55">
        <v>0</v>
      </c>
      <c r="N35" s="114"/>
    </row>
    <row r="36" spans="1:15" s="3" customFormat="1" ht="25.5" x14ac:dyDescent="0.2">
      <c r="A36" s="111" t="s">
        <v>14</v>
      </c>
      <c r="B36" s="96">
        <v>7028.7000000000007</v>
      </c>
      <c r="C36" s="97">
        <v>5250.3</v>
      </c>
      <c r="D36" s="97">
        <v>0.74698023816637493</v>
      </c>
      <c r="E36" s="94">
        <v>831.5</v>
      </c>
      <c r="F36" s="95">
        <v>831.5</v>
      </c>
      <c r="G36" s="55">
        <f t="shared" si="5"/>
        <v>1</v>
      </c>
      <c r="H36" s="94">
        <v>1102.5</v>
      </c>
      <c r="I36" s="95">
        <v>702.5</v>
      </c>
      <c r="J36" s="73">
        <f t="shared" si="6"/>
        <v>0.63718820861678005</v>
      </c>
      <c r="K36" s="94">
        <v>1177.8</v>
      </c>
      <c r="L36" s="93">
        <f t="shared" si="8"/>
        <v>75.299999999999955</v>
      </c>
      <c r="M36" s="55">
        <f t="shared" si="7"/>
        <v>1.0682993197278912</v>
      </c>
      <c r="N36" s="114"/>
    </row>
    <row r="37" spans="1:15" s="3" customFormat="1" ht="12.75" x14ac:dyDescent="0.2">
      <c r="A37" s="111" t="s">
        <v>45</v>
      </c>
      <c r="B37" s="96">
        <v>28714.3</v>
      </c>
      <c r="C37" s="97">
        <v>27136.2</v>
      </c>
      <c r="D37" s="97">
        <v>0.94504132087496484</v>
      </c>
      <c r="E37" s="94">
        <v>13068</v>
      </c>
      <c r="F37" s="95">
        <v>12808</v>
      </c>
      <c r="G37" s="55">
        <f t="shared" si="5"/>
        <v>0.98010407101316188</v>
      </c>
      <c r="H37" s="94">
        <v>13819.494629999999</v>
      </c>
      <c r="I37" s="95">
        <v>4852.0946999999996</v>
      </c>
      <c r="J37" s="73">
        <f t="shared" si="6"/>
        <v>0.3511050751064983</v>
      </c>
      <c r="K37" s="94">
        <v>14734.072</v>
      </c>
      <c r="L37" s="93">
        <f t="shared" si="8"/>
        <v>914.57737000000088</v>
      </c>
      <c r="M37" s="55">
        <f>K37/H37</f>
        <v>1.0661802326703462</v>
      </c>
      <c r="N37" s="114"/>
    </row>
    <row r="38" spans="1:15" s="11" customFormat="1" ht="12.75" x14ac:dyDescent="0.2">
      <c r="A38" s="111" t="s">
        <v>42</v>
      </c>
      <c r="B38" s="157"/>
      <c r="C38" s="158"/>
      <c r="D38" s="158"/>
      <c r="E38" s="94">
        <v>35424.199999999997</v>
      </c>
      <c r="F38" s="95">
        <v>32698.799999999999</v>
      </c>
      <c r="G38" s="55">
        <f t="shared" si="5"/>
        <v>0.92306389417403922</v>
      </c>
      <c r="H38" s="94">
        <v>51351.820370000001</v>
      </c>
      <c r="I38" s="95">
        <v>31085.75143</v>
      </c>
      <c r="J38" s="73">
        <f t="shared" si="6"/>
        <v>0.60534857783075702</v>
      </c>
      <c r="K38" s="94">
        <v>48632.100000000006</v>
      </c>
      <c r="L38" s="93">
        <f t="shared" si="8"/>
        <v>-2719.7203699999955</v>
      </c>
      <c r="M38" s="55">
        <f>K38/H38</f>
        <v>0.94703750810771903</v>
      </c>
      <c r="N38" s="114"/>
    </row>
    <row r="39" spans="1:15" s="3" customFormat="1" ht="12.75" x14ac:dyDescent="0.2">
      <c r="A39" s="111" t="s">
        <v>18</v>
      </c>
      <c r="B39" s="96">
        <v>426.5</v>
      </c>
      <c r="C39" s="97">
        <v>426.5</v>
      </c>
      <c r="D39" s="97">
        <v>1</v>
      </c>
      <c r="E39" s="94">
        <v>426.13788</v>
      </c>
      <c r="F39" s="65">
        <v>426.1</v>
      </c>
      <c r="G39" s="55">
        <f t="shared" si="5"/>
        <v>0.99991110858297794</v>
      </c>
      <c r="H39" s="94">
        <v>917</v>
      </c>
      <c r="I39" s="65">
        <v>0</v>
      </c>
      <c r="J39" s="73">
        <f t="shared" si="6"/>
        <v>0</v>
      </c>
      <c r="K39" s="94">
        <v>1903</v>
      </c>
      <c r="L39" s="93">
        <f t="shared" si="8"/>
        <v>986</v>
      </c>
      <c r="M39" s="55">
        <f t="shared" si="7"/>
        <v>2.0752453653217011</v>
      </c>
      <c r="N39" s="114"/>
    </row>
    <row r="40" spans="1:15" s="3" customFormat="1" ht="12.75" x14ac:dyDescent="0.2">
      <c r="A40" s="111" t="s">
        <v>25</v>
      </c>
      <c r="B40" s="96">
        <v>869835.1</v>
      </c>
      <c r="C40" s="97">
        <v>785590.8</v>
      </c>
      <c r="D40" s="97">
        <v>0.90314911412519461</v>
      </c>
      <c r="E40" s="94">
        <v>0</v>
      </c>
      <c r="F40" s="95">
        <v>0</v>
      </c>
      <c r="G40" s="55">
        <v>0</v>
      </c>
      <c r="H40" s="94">
        <v>0</v>
      </c>
      <c r="I40" s="95">
        <v>0</v>
      </c>
      <c r="J40" s="73">
        <v>0</v>
      </c>
      <c r="K40" s="94">
        <v>0</v>
      </c>
      <c r="L40" s="93">
        <f t="shared" si="8"/>
        <v>0</v>
      </c>
      <c r="M40" s="55">
        <v>0</v>
      </c>
      <c r="N40" s="114"/>
    </row>
    <row r="41" spans="1:15" s="3" customFormat="1" ht="12.75" x14ac:dyDescent="0.2">
      <c r="A41" s="111" t="s">
        <v>46</v>
      </c>
      <c r="B41" s="96"/>
      <c r="C41" s="97"/>
      <c r="D41" s="97"/>
      <c r="E41" s="94">
        <v>25460</v>
      </c>
      <c r="F41" s="95">
        <v>25060</v>
      </c>
      <c r="G41" s="55">
        <f t="shared" si="5"/>
        <v>0.98428908091123335</v>
      </c>
      <c r="H41" s="94">
        <v>24926.6</v>
      </c>
      <c r="I41" s="95">
        <v>21680.154999999999</v>
      </c>
      <c r="J41" s="73">
        <f t="shared" si="6"/>
        <v>0.86975981481630071</v>
      </c>
      <c r="K41" s="94">
        <v>28435</v>
      </c>
      <c r="L41" s="93">
        <f t="shared" si="8"/>
        <v>3508.4000000000015</v>
      </c>
      <c r="M41" s="55">
        <f t="shared" si="7"/>
        <v>1.1407492397679588</v>
      </c>
      <c r="N41" s="114"/>
    </row>
    <row r="42" spans="1:15" s="3" customFormat="1" ht="12.75" x14ac:dyDescent="0.2">
      <c r="A42" s="111" t="s">
        <v>47</v>
      </c>
      <c r="B42" s="96"/>
      <c r="C42" s="97"/>
      <c r="D42" s="97"/>
      <c r="E42" s="94">
        <v>939</v>
      </c>
      <c r="F42" s="95">
        <v>494.4</v>
      </c>
      <c r="G42" s="55">
        <f t="shared" si="5"/>
        <v>0.52651757188498405</v>
      </c>
      <c r="H42" s="94">
        <v>532.70000000000005</v>
      </c>
      <c r="I42" s="95">
        <v>385.09983999999997</v>
      </c>
      <c r="J42" s="73">
        <f t="shared" si="6"/>
        <v>0.72292066829359858</v>
      </c>
      <c r="K42" s="94">
        <v>349.5</v>
      </c>
      <c r="L42" s="93">
        <f t="shared" si="8"/>
        <v>-183.20000000000005</v>
      </c>
      <c r="M42" s="55">
        <f t="shared" si="7"/>
        <v>0.6560916087854326</v>
      </c>
      <c r="N42" s="114"/>
    </row>
    <row r="43" spans="1:15" s="3" customFormat="1" ht="12.75" x14ac:dyDescent="0.2">
      <c r="A43" s="111" t="s">
        <v>48</v>
      </c>
      <c r="B43" s="96"/>
      <c r="C43" s="97"/>
      <c r="D43" s="97"/>
      <c r="E43" s="94">
        <v>68062.100000000006</v>
      </c>
      <c r="F43" s="95">
        <v>68062.100000000006</v>
      </c>
      <c r="G43" s="55">
        <f t="shared" si="5"/>
        <v>1</v>
      </c>
      <c r="H43" s="94">
        <v>51330.6</v>
      </c>
      <c r="I43" s="95">
        <v>47704.418729999998</v>
      </c>
      <c r="J43" s="73">
        <f t="shared" si="6"/>
        <v>0.92935634358452845</v>
      </c>
      <c r="K43" s="94">
        <v>16939.2</v>
      </c>
      <c r="L43" s="93">
        <f t="shared" si="8"/>
        <v>-34391.399999999994</v>
      </c>
      <c r="M43" s="55">
        <f t="shared" si="7"/>
        <v>0.33000198711879464</v>
      </c>
      <c r="N43" s="114"/>
    </row>
    <row r="44" spans="1:15" s="3" customFormat="1" ht="12.75" x14ac:dyDescent="0.2">
      <c r="A44" s="111" t="s">
        <v>49</v>
      </c>
      <c r="B44" s="96"/>
      <c r="C44" s="97"/>
      <c r="D44" s="97"/>
      <c r="E44" s="94">
        <v>665</v>
      </c>
      <c r="F44" s="95">
        <v>660.2</v>
      </c>
      <c r="G44" s="55">
        <f t="shared" si="5"/>
        <v>0.9927819548872181</v>
      </c>
      <c r="H44" s="94">
        <v>575</v>
      </c>
      <c r="I44" s="95">
        <v>436.06164000000001</v>
      </c>
      <c r="J44" s="73">
        <f t="shared" si="6"/>
        <v>0.75836806956521741</v>
      </c>
      <c r="K44" s="94">
        <v>650</v>
      </c>
      <c r="L44" s="93">
        <f t="shared" si="8"/>
        <v>75</v>
      </c>
      <c r="M44" s="55">
        <f t="shared" si="7"/>
        <v>1.1304347826086956</v>
      </c>
      <c r="N44" s="114"/>
    </row>
    <row r="45" spans="1:15" s="10" customFormat="1" ht="13.5" thickBot="1" x14ac:dyDescent="0.25">
      <c r="A45" s="111" t="s">
        <v>23</v>
      </c>
      <c r="B45" s="96"/>
      <c r="C45" s="97"/>
      <c r="D45" s="97"/>
      <c r="E45" s="94">
        <v>1</v>
      </c>
      <c r="F45" s="95">
        <v>0</v>
      </c>
      <c r="G45" s="55">
        <f t="shared" si="5"/>
        <v>0</v>
      </c>
      <c r="H45" s="94">
        <v>1</v>
      </c>
      <c r="I45" s="95">
        <v>0</v>
      </c>
      <c r="J45" s="73">
        <f t="shared" si="6"/>
        <v>0</v>
      </c>
      <c r="K45" s="94">
        <v>1</v>
      </c>
      <c r="L45" s="93">
        <f t="shared" si="8"/>
        <v>0</v>
      </c>
      <c r="M45" s="55">
        <f t="shared" si="7"/>
        <v>1</v>
      </c>
      <c r="N45" s="114"/>
    </row>
    <row r="46" spans="1:15" s="10" customFormat="1" ht="26.25" hidden="1" thickBot="1" x14ac:dyDescent="0.25">
      <c r="A46" s="111" t="s">
        <v>22</v>
      </c>
      <c r="B46" s="96"/>
      <c r="C46" s="97"/>
      <c r="D46" s="97"/>
      <c r="E46" s="94"/>
      <c r="F46" s="95"/>
      <c r="G46" s="55" t="e">
        <f t="shared" si="5"/>
        <v>#DIV/0!</v>
      </c>
      <c r="H46" s="94"/>
      <c r="I46" s="95"/>
      <c r="J46" s="73" t="e">
        <f t="shared" si="6"/>
        <v>#DIV/0!</v>
      </c>
      <c r="K46" s="94"/>
      <c r="L46" s="93">
        <f t="shared" si="8"/>
        <v>0</v>
      </c>
      <c r="M46" s="55" t="e">
        <f t="shared" si="7"/>
        <v>#DIV/0!</v>
      </c>
      <c r="N46" s="162"/>
    </row>
    <row r="47" spans="1:15" s="10" customFormat="1" ht="22.5" hidden="1" customHeight="1" thickBot="1" x14ac:dyDescent="0.25">
      <c r="A47" s="111" t="s">
        <v>43</v>
      </c>
      <c r="B47" s="96"/>
      <c r="C47" s="97"/>
      <c r="D47" s="97"/>
      <c r="E47" s="98"/>
      <c r="F47" s="99"/>
      <c r="G47" s="55" t="e">
        <f t="shared" si="5"/>
        <v>#DIV/0!</v>
      </c>
      <c r="H47" s="100"/>
      <c r="I47" s="100"/>
      <c r="J47" s="73" t="e">
        <f t="shared" si="6"/>
        <v>#DIV/0!</v>
      </c>
      <c r="K47" s="98"/>
      <c r="L47" s="93">
        <f t="shared" si="8"/>
        <v>0</v>
      </c>
      <c r="M47" s="55" t="e">
        <f t="shared" si="7"/>
        <v>#DIV/0!</v>
      </c>
      <c r="N47" s="162"/>
    </row>
    <row r="48" spans="1:15" s="20" customFormat="1" ht="15.75" thickBot="1" x14ac:dyDescent="0.25">
      <c r="A48" s="101" t="s">
        <v>50</v>
      </c>
      <c r="B48" s="102"/>
      <c r="C48" s="103"/>
      <c r="D48" s="104"/>
      <c r="E48" s="72">
        <f>E35+E38+E34+E36+E37+E39+E40+E41+E42+E43+E44+E45+E46</f>
        <v>198779.43787999998</v>
      </c>
      <c r="F48" s="68">
        <f>F38+F35+F34+F36+F37+F39+F40+F41+F42+F43+F44+F45+F46</f>
        <v>194118.90000000002</v>
      </c>
      <c r="G48" s="67">
        <f t="shared" ref="G48:G49" si="9">F48/E48</f>
        <v>0.97655422547872661</v>
      </c>
      <c r="H48" s="159">
        <f>H35+H38+H34+H36+H37+H39+H40+H41+H42+H43+H44+H45+H46</f>
        <v>193339.22896000001</v>
      </c>
      <c r="I48" s="160">
        <f>I34+I36+I37+I39+I40+I41+I42+I43+I44+I45+I46+I38+I35</f>
        <v>143036.39548000001</v>
      </c>
      <c r="J48" s="67">
        <f t="shared" ref="J48:J49" si="10">I48/H48</f>
        <v>0.73982086433991534</v>
      </c>
      <c r="K48" s="69">
        <f>K34+K36+K37+K39+K40+K41+K42+K43+K44+K45+K46+K38+K35</f>
        <v>159640.372</v>
      </c>
      <c r="L48" s="105">
        <f t="shared" ref="L48" si="11">K48-H48</f>
        <v>-33698.856960000005</v>
      </c>
      <c r="M48" s="70">
        <f t="shared" ref="M48" si="12">K48/H48</f>
        <v>0.82570088263374652</v>
      </c>
      <c r="N48" s="162"/>
      <c r="O48" s="33"/>
    </row>
    <row r="49" spans="1:14" s="12" customFormat="1" ht="30.75" customHeight="1" thickBot="1" x14ac:dyDescent="0.25">
      <c r="A49" s="59" t="s">
        <v>21</v>
      </c>
      <c r="B49" s="58"/>
      <c r="C49" s="35"/>
      <c r="D49" s="36"/>
      <c r="E49" s="71">
        <f>E9-E48</f>
        <v>-2832.4378799999831</v>
      </c>
      <c r="F49" s="66">
        <f>F9-F48</f>
        <v>845.29999999998836</v>
      </c>
      <c r="G49" s="67">
        <f t="shared" si="9"/>
        <v>-0.29843549472654046</v>
      </c>
      <c r="H49" s="72">
        <f>H9-H48</f>
        <v>-10533.497280000011</v>
      </c>
      <c r="I49" s="68">
        <f>I9-I48</f>
        <v>8179.045769999997</v>
      </c>
      <c r="J49" s="67">
        <f t="shared" si="10"/>
        <v>-0.77647960146432859</v>
      </c>
      <c r="K49" s="69">
        <f>K9-K48</f>
        <v>-10959.800000000017</v>
      </c>
      <c r="L49" s="105">
        <f>K49-H49</f>
        <v>-426.30272000000696</v>
      </c>
      <c r="M49" s="70">
        <f>K49/H49</f>
        <v>1.040471147299713</v>
      </c>
      <c r="N49" s="161"/>
    </row>
    <row r="50" spans="1:14" x14ac:dyDescent="0.2">
      <c r="E50" s="34"/>
      <c r="F50" s="34"/>
    </row>
    <row r="51" spans="1:14" s="16" customFormat="1" ht="15" x14ac:dyDescent="0.25">
      <c r="A51" s="113" t="s">
        <v>37</v>
      </c>
      <c r="B51" s="15"/>
      <c r="C51" s="15"/>
      <c r="D51" s="15"/>
      <c r="E51" s="21"/>
      <c r="F51" s="21"/>
      <c r="G51" s="21"/>
      <c r="H51" s="21"/>
      <c r="I51" s="21"/>
      <c r="J51" s="21"/>
    </row>
    <row r="52" spans="1:14" x14ac:dyDescent="0.2">
      <c r="H52" s="37"/>
    </row>
    <row r="55" spans="1:14" x14ac:dyDescent="0.2">
      <c r="G55" s="23"/>
      <c r="I55" s="23"/>
      <c r="J55" s="23"/>
    </row>
    <row r="56" spans="1:14" x14ac:dyDescent="0.2">
      <c r="F56" s="23"/>
      <c r="G56" s="23"/>
      <c r="I56" s="23"/>
      <c r="J56" s="23"/>
    </row>
    <row r="57" spans="1:14" x14ac:dyDescent="0.2">
      <c r="F57" s="24"/>
      <c r="G57" s="24"/>
      <c r="I57" s="24"/>
      <c r="J57" s="24"/>
    </row>
    <row r="58" spans="1:14" x14ac:dyDescent="0.2">
      <c r="F58" s="25"/>
      <c r="G58" s="25"/>
      <c r="I58" s="25"/>
      <c r="J58" s="25"/>
    </row>
    <row r="59" spans="1:14" x14ac:dyDescent="0.2">
      <c r="F59" s="26"/>
      <c r="G59" s="26"/>
      <c r="I59" s="26"/>
      <c r="J59" s="26"/>
    </row>
    <row r="60" spans="1:14" x14ac:dyDescent="0.2">
      <c r="F60" s="26"/>
      <c r="G60" s="26"/>
      <c r="I60" s="26"/>
      <c r="J60" s="26"/>
    </row>
    <row r="61" spans="1:14" x14ac:dyDescent="0.2">
      <c r="E61" s="25"/>
      <c r="F61" s="27"/>
      <c r="G61" s="27"/>
      <c r="H61" s="25"/>
      <c r="I61" s="27"/>
      <c r="J61" s="27"/>
      <c r="K61" s="19"/>
    </row>
    <row r="62" spans="1:14" x14ac:dyDescent="0.2">
      <c r="E62" s="25"/>
      <c r="F62" s="24"/>
      <c r="G62" s="24"/>
      <c r="H62" s="25"/>
      <c r="I62" s="24"/>
      <c r="J62" s="24"/>
      <c r="K62" s="19"/>
    </row>
    <row r="63" spans="1:14" x14ac:dyDescent="0.2">
      <c r="E63" s="25"/>
      <c r="F63" s="25"/>
      <c r="G63" s="25"/>
      <c r="H63" s="25"/>
      <c r="I63" s="25"/>
      <c r="J63" s="25"/>
      <c r="K63" s="19"/>
    </row>
    <row r="64" spans="1:14" x14ac:dyDescent="0.2">
      <c r="E64" s="25"/>
      <c r="F64" s="25"/>
      <c r="G64" s="25"/>
      <c r="H64" s="25"/>
      <c r="I64" s="25"/>
      <c r="J64" s="25"/>
      <c r="K64" s="19"/>
    </row>
    <row r="65" spans="5:11" x14ac:dyDescent="0.2">
      <c r="E65" s="25"/>
      <c r="F65" s="25"/>
      <c r="G65" s="25"/>
      <c r="H65" s="25"/>
      <c r="I65" s="25"/>
      <c r="J65" s="25"/>
      <c r="K65" s="19"/>
    </row>
    <row r="66" spans="5:11" x14ac:dyDescent="0.2">
      <c r="E66" s="25"/>
      <c r="F66" s="25"/>
      <c r="G66" s="25"/>
      <c r="H66" s="25"/>
      <c r="I66" s="25"/>
      <c r="J66" s="25"/>
      <c r="K66" s="19"/>
    </row>
    <row r="67" spans="5:11" x14ac:dyDescent="0.2">
      <c r="E67" s="25"/>
      <c r="F67" s="25"/>
      <c r="G67" s="25"/>
      <c r="H67" s="25"/>
      <c r="I67" s="25"/>
      <c r="J67" s="25"/>
      <c r="K67" s="19"/>
    </row>
    <row r="68" spans="5:11" x14ac:dyDescent="0.2">
      <c r="E68" s="25"/>
      <c r="F68" s="25"/>
      <c r="G68" s="25"/>
      <c r="H68" s="25"/>
      <c r="I68" s="25"/>
      <c r="J68" s="25"/>
      <c r="K68" s="19"/>
    </row>
    <row r="69" spans="5:11" x14ac:dyDescent="0.2">
      <c r="E69" s="25"/>
      <c r="F69" s="25"/>
      <c r="G69" s="25"/>
      <c r="H69" s="25"/>
      <c r="I69" s="25"/>
      <c r="J69" s="25"/>
      <c r="K69" s="19"/>
    </row>
    <row r="70" spans="5:11" x14ac:dyDescent="0.2">
      <c r="E70" s="25"/>
      <c r="F70" s="25"/>
      <c r="G70" s="25"/>
      <c r="H70" s="25"/>
      <c r="I70" s="25"/>
      <c r="J70" s="25"/>
      <c r="K70" s="19"/>
    </row>
    <row r="71" spans="5:11" x14ac:dyDescent="0.2">
      <c r="E71" s="25"/>
      <c r="F71" s="25"/>
      <c r="G71" s="25"/>
      <c r="H71" s="25"/>
      <c r="I71" s="25"/>
      <c r="J71" s="25"/>
      <c r="K71" s="19"/>
    </row>
    <row r="72" spans="5:11" x14ac:dyDescent="0.2">
      <c r="E72" s="25"/>
      <c r="F72" s="25"/>
      <c r="G72" s="25"/>
      <c r="H72" s="25"/>
      <c r="I72" s="25"/>
      <c r="J72" s="25"/>
      <c r="K72" s="19"/>
    </row>
    <row r="73" spans="5:11" x14ac:dyDescent="0.2">
      <c r="E73" s="25"/>
      <c r="F73" s="25"/>
      <c r="G73" s="25"/>
      <c r="H73" s="25"/>
      <c r="I73" s="25"/>
      <c r="J73" s="25"/>
      <c r="K73" s="19"/>
    </row>
    <row r="74" spans="5:11" x14ac:dyDescent="0.2">
      <c r="E74" s="25"/>
      <c r="F74" s="25"/>
      <c r="G74" s="25"/>
      <c r="H74" s="25"/>
      <c r="I74" s="25"/>
      <c r="J74" s="25"/>
      <c r="K74" s="19"/>
    </row>
    <row r="75" spans="5:11" x14ac:dyDescent="0.2">
      <c r="E75" s="25"/>
      <c r="F75" s="25"/>
      <c r="G75" s="25"/>
      <c r="H75" s="25"/>
      <c r="I75" s="25"/>
      <c r="J75" s="25"/>
      <c r="K75" s="19"/>
    </row>
    <row r="76" spans="5:11" x14ac:dyDescent="0.2">
      <c r="E76" s="25"/>
      <c r="F76" s="27"/>
      <c r="G76" s="27"/>
      <c r="H76" s="25"/>
      <c r="I76" s="27"/>
      <c r="J76" s="27"/>
      <c r="K76" s="19"/>
    </row>
    <row r="77" spans="5:11" x14ac:dyDescent="0.2">
      <c r="E77" s="25"/>
      <c r="F77" s="27"/>
      <c r="G77" s="27"/>
      <c r="H77" s="25"/>
      <c r="I77" s="27"/>
      <c r="J77" s="27"/>
      <c r="K77" s="19"/>
    </row>
    <row r="78" spans="5:11" x14ac:dyDescent="0.2">
      <c r="E78" s="25"/>
      <c r="F78" s="24"/>
      <c r="G78" s="24"/>
      <c r="H78" s="25"/>
      <c r="I78" s="24"/>
      <c r="J78" s="24"/>
      <c r="K78" s="19"/>
    </row>
    <row r="79" spans="5:11" x14ac:dyDescent="0.2">
      <c r="E79" s="25"/>
      <c r="F79" s="25"/>
      <c r="G79" s="25"/>
      <c r="H79" s="25"/>
      <c r="I79" s="25"/>
      <c r="J79" s="25"/>
      <c r="K79" s="19"/>
    </row>
    <row r="80" spans="5:11" x14ac:dyDescent="0.2">
      <c r="E80" s="25"/>
      <c r="F80" s="25"/>
      <c r="G80" s="25"/>
      <c r="H80" s="25"/>
      <c r="I80" s="25"/>
      <c r="J80" s="25"/>
      <c r="K80" s="19"/>
    </row>
    <row r="81" spans="5:11" x14ac:dyDescent="0.2">
      <c r="E81" s="25"/>
      <c r="F81" s="25"/>
      <c r="G81" s="25"/>
      <c r="H81" s="25"/>
      <c r="I81" s="25"/>
      <c r="J81" s="25"/>
      <c r="K81" s="19"/>
    </row>
    <row r="82" spans="5:11" x14ac:dyDescent="0.2">
      <c r="E82" s="25"/>
      <c r="F82" s="25"/>
      <c r="G82" s="25"/>
      <c r="H82" s="25"/>
      <c r="I82" s="25"/>
      <c r="J82" s="25"/>
      <c r="K82" s="19"/>
    </row>
    <row r="83" spans="5:11" x14ac:dyDescent="0.2">
      <c r="E83" s="25"/>
      <c r="F83" s="25"/>
      <c r="G83" s="25"/>
      <c r="H83" s="25"/>
      <c r="I83" s="25"/>
      <c r="J83" s="25"/>
      <c r="K83" s="19"/>
    </row>
    <row r="84" spans="5:11" x14ac:dyDescent="0.2">
      <c r="E84" s="25"/>
      <c r="F84" s="25"/>
      <c r="G84" s="25"/>
      <c r="H84" s="25"/>
      <c r="I84" s="25"/>
      <c r="J84" s="25"/>
      <c r="K84" s="19"/>
    </row>
    <row r="85" spans="5:11" x14ac:dyDescent="0.2">
      <c r="E85" s="25"/>
      <c r="F85" s="25"/>
      <c r="G85" s="25"/>
      <c r="H85" s="25"/>
      <c r="I85" s="25"/>
      <c r="J85" s="25"/>
      <c r="K85" s="19"/>
    </row>
    <row r="86" spans="5:11" x14ac:dyDescent="0.2">
      <c r="E86" s="25"/>
      <c r="F86" s="27"/>
      <c r="G86" s="27"/>
      <c r="H86" s="25"/>
      <c r="I86" s="27"/>
      <c r="J86" s="27"/>
      <c r="K86" s="19"/>
    </row>
    <row r="87" spans="5:11" x14ac:dyDescent="0.2">
      <c r="E87" s="25"/>
      <c r="F87" s="27"/>
      <c r="G87" s="27"/>
      <c r="H87" s="25"/>
      <c r="I87" s="27"/>
      <c r="J87" s="27"/>
      <c r="K87" s="19"/>
    </row>
    <row r="88" spans="5:11" x14ac:dyDescent="0.2">
      <c r="E88" s="25"/>
      <c r="F88" s="24"/>
      <c r="G88" s="24"/>
      <c r="H88" s="25"/>
      <c r="I88" s="24"/>
      <c r="J88" s="24"/>
      <c r="K88" s="19"/>
    </row>
    <row r="89" spans="5:11" x14ac:dyDescent="0.2">
      <c r="E89" s="25"/>
      <c r="F89" s="25"/>
      <c r="G89" s="25"/>
      <c r="H89" s="25"/>
      <c r="I89" s="25"/>
      <c r="J89" s="25"/>
      <c r="K89" s="19"/>
    </row>
    <row r="90" spans="5:11" x14ac:dyDescent="0.2">
      <c r="E90" s="25"/>
      <c r="F90" s="25"/>
      <c r="G90" s="25"/>
      <c r="H90" s="25"/>
      <c r="I90" s="25"/>
      <c r="J90" s="25"/>
      <c r="K90" s="19"/>
    </row>
    <row r="91" spans="5:11" x14ac:dyDescent="0.2">
      <c r="E91" s="25"/>
      <c r="F91" s="25"/>
      <c r="G91" s="25"/>
      <c r="H91" s="25"/>
      <c r="I91" s="25"/>
      <c r="J91" s="25"/>
      <c r="K91" s="19"/>
    </row>
    <row r="92" spans="5:11" x14ac:dyDescent="0.2">
      <c r="E92" s="25"/>
      <c r="F92" s="25"/>
      <c r="G92" s="25"/>
      <c r="H92" s="25"/>
      <c r="I92" s="25"/>
      <c r="J92" s="25"/>
      <c r="K92" s="19"/>
    </row>
    <row r="93" spans="5:11" x14ac:dyDescent="0.2">
      <c r="E93" s="25"/>
      <c r="F93" s="27"/>
      <c r="G93" s="27"/>
      <c r="H93" s="25"/>
      <c r="I93" s="27"/>
      <c r="J93" s="27"/>
      <c r="K93" s="19"/>
    </row>
    <row r="94" spans="5:11" x14ac:dyDescent="0.2">
      <c r="E94" s="25"/>
      <c r="F94" s="27"/>
      <c r="G94" s="27"/>
      <c r="H94" s="25"/>
      <c r="I94" s="27"/>
      <c r="J94" s="27"/>
      <c r="K94" s="19"/>
    </row>
    <row r="95" spans="5:11" x14ac:dyDescent="0.2">
      <c r="E95" s="25"/>
      <c r="F95" s="24"/>
      <c r="G95" s="24"/>
      <c r="H95" s="25"/>
      <c r="I95" s="24"/>
      <c r="J95" s="24"/>
      <c r="K95" s="19"/>
    </row>
    <row r="96" spans="5:11" x14ac:dyDescent="0.2">
      <c r="E96" s="25"/>
      <c r="F96" s="25"/>
      <c r="G96" s="25"/>
      <c r="H96" s="25"/>
      <c r="I96" s="25"/>
      <c r="J96" s="25"/>
      <c r="K96" s="19"/>
    </row>
    <row r="97" spans="5:11" x14ac:dyDescent="0.2">
      <c r="E97" s="25"/>
      <c r="F97" s="24"/>
      <c r="G97" s="24"/>
      <c r="H97" s="25"/>
      <c r="I97" s="24"/>
      <c r="J97" s="24"/>
      <c r="K97" s="19"/>
    </row>
    <row r="98" spans="5:11" x14ac:dyDescent="0.2">
      <c r="E98" s="25"/>
      <c r="F98" s="25"/>
      <c r="G98" s="25"/>
      <c r="H98" s="25"/>
      <c r="I98" s="25"/>
      <c r="J98" s="25"/>
      <c r="K98" s="19"/>
    </row>
    <row r="99" spans="5:11" x14ac:dyDescent="0.2">
      <c r="E99" s="25"/>
      <c r="F99" s="26"/>
      <c r="G99" s="26"/>
      <c r="H99" s="25"/>
      <c r="I99" s="26"/>
      <c r="J99" s="26"/>
      <c r="K99" s="19"/>
    </row>
    <row r="100" spans="5:11" x14ac:dyDescent="0.2">
      <c r="E100" s="25"/>
      <c r="F100" s="25"/>
      <c r="G100" s="25"/>
      <c r="H100" s="25"/>
      <c r="I100" s="25"/>
      <c r="J100" s="25"/>
      <c r="K100" s="19"/>
    </row>
    <row r="101" spans="5:11" x14ac:dyDescent="0.2">
      <c r="E101" s="25"/>
      <c r="F101" s="25"/>
      <c r="G101" s="25"/>
      <c r="H101" s="25"/>
      <c r="I101" s="25"/>
      <c r="J101" s="25"/>
      <c r="K101" s="19"/>
    </row>
    <row r="102" spans="5:11" x14ac:dyDescent="0.2">
      <c r="E102" s="25"/>
      <c r="F102" s="25"/>
      <c r="G102" s="25"/>
      <c r="H102" s="25"/>
      <c r="I102" s="25"/>
      <c r="J102" s="25"/>
      <c r="K102" s="19"/>
    </row>
    <row r="103" spans="5:11" x14ac:dyDescent="0.2">
      <c r="E103" s="25"/>
      <c r="F103" s="25"/>
      <c r="G103" s="25"/>
      <c r="H103" s="25"/>
      <c r="I103" s="25"/>
      <c r="J103" s="25"/>
      <c r="K103" s="19"/>
    </row>
    <row r="104" spans="5:11" x14ac:dyDescent="0.2">
      <c r="E104" s="25"/>
      <c r="F104" s="26"/>
      <c r="G104" s="26"/>
      <c r="H104" s="25"/>
      <c r="I104" s="26"/>
      <c r="J104" s="26"/>
      <c r="K104" s="19"/>
    </row>
    <row r="105" spans="5:11" x14ac:dyDescent="0.2">
      <c r="E105" s="25"/>
      <c r="F105" s="26"/>
      <c r="G105" s="26"/>
      <c r="H105" s="25"/>
      <c r="I105" s="26"/>
      <c r="J105" s="26"/>
      <c r="K105" s="19"/>
    </row>
    <row r="106" spans="5:11" x14ac:dyDescent="0.2">
      <c r="E106" s="25"/>
      <c r="F106" s="26"/>
      <c r="G106" s="26"/>
      <c r="H106" s="25"/>
      <c r="I106" s="26"/>
      <c r="J106" s="26"/>
      <c r="K106" s="19"/>
    </row>
    <row r="107" spans="5:11" x14ac:dyDescent="0.2">
      <c r="E107" s="25"/>
      <c r="F107" s="26"/>
      <c r="G107" s="26"/>
      <c r="H107" s="25"/>
      <c r="I107" s="26"/>
      <c r="J107" s="26"/>
      <c r="K107" s="19"/>
    </row>
    <row r="108" spans="5:11" x14ac:dyDescent="0.2">
      <c r="E108" s="25"/>
      <c r="F108" s="26"/>
      <c r="G108" s="26"/>
      <c r="H108" s="25"/>
      <c r="I108" s="26"/>
      <c r="J108" s="26"/>
      <c r="K108" s="19"/>
    </row>
    <row r="109" spans="5:11" x14ac:dyDescent="0.2">
      <c r="E109" s="25"/>
      <c r="F109" s="24"/>
      <c r="G109" s="24"/>
      <c r="H109" s="25"/>
      <c r="I109" s="24"/>
      <c r="J109" s="24"/>
      <c r="K109" s="19"/>
    </row>
    <row r="110" spans="5:11" x14ac:dyDescent="0.2">
      <c r="E110" s="25"/>
      <c r="F110" s="25"/>
      <c r="G110" s="25"/>
      <c r="H110" s="25"/>
      <c r="I110" s="25"/>
      <c r="J110" s="25"/>
      <c r="K110" s="19"/>
    </row>
    <row r="111" spans="5:11" x14ac:dyDescent="0.2">
      <c r="E111" s="25"/>
      <c r="F111" s="25"/>
      <c r="G111" s="25"/>
      <c r="H111" s="25"/>
      <c r="I111" s="25"/>
      <c r="J111" s="25"/>
      <c r="K111" s="19"/>
    </row>
    <row r="112" spans="5:11" x14ac:dyDescent="0.2">
      <c r="E112" s="25"/>
      <c r="F112" s="25"/>
      <c r="G112" s="25"/>
      <c r="H112" s="25"/>
      <c r="I112" s="25"/>
      <c r="J112" s="25"/>
      <c r="K112" s="19"/>
    </row>
    <row r="113" spans="5:11" x14ac:dyDescent="0.2">
      <c r="E113" s="25"/>
      <c r="F113" s="25"/>
      <c r="G113" s="25"/>
      <c r="H113" s="25"/>
      <c r="I113" s="25"/>
      <c r="J113" s="25"/>
      <c r="K113" s="19"/>
    </row>
    <row r="114" spans="5:11" x14ac:dyDescent="0.2">
      <c r="E114" s="25"/>
      <c r="F114" s="25"/>
      <c r="G114" s="25"/>
      <c r="H114" s="25"/>
      <c r="I114" s="25"/>
      <c r="J114" s="25"/>
      <c r="K114" s="19"/>
    </row>
    <row r="115" spans="5:11" x14ac:dyDescent="0.2">
      <c r="E115" s="25"/>
      <c r="F115" s="25"/>
      <c r="G115" s="25"/>
      <c r="H115" s="25"/>
      <c r="I115" s="25"/>
      <c r="J115" s="25"/>
      <c r="K115" s="19"/>
    </row>
    <row r="116" spans="5:11" x14ac:dyDescent="0.2">
      <c r="E116" s="25"/>
      <c r="F116" s="25"/>
      <c r="G116" s="25"/>
      <c r="H116" s="25"/>
      <c r="I116" s="25"/>
      <c r="J116" s="25"/>
      <c r="K116" s="19"/>
    </row>
    <row r="117" spans="5:11" x14ac:dyDescent="0.2">
      <c r="E117" s="25"/>
      <c r="F117" s="25"/>
      <c r="G117" s="25"/>
      <c r="H117" s="25"/>
      <c r="I117" s="25"/>
      <c r="J117" s="25"/>
      <c r="K117" s="19"/>
    </row>
    <row r="118" spans="5:11" x14ac:dyDescent="0.2">
      <c r="E118" s="25"/>
      <c r="F118" s="25"/>
      <c r="G118" s="25"/>
      <c r="H118" s="25"/>
      <c r="I118" s="25"/>
      <c r="J118" s="25"/>
      <c r="K118" s="19"/>
    </row>
    <row r="119" spans="5:11" x14ac:dyDescent="0.2">
      <c r="E119" s="25"/>
      <c r="F119" s="25"/>
      <c r="G119" s="25"/>
      <c r="H119" s="25"/>
      <c r="I119" s="25"/>
      <c r="J119" s="25"/>
      <c r="K119" s="19"/>
    </row>
    <row r="120" spans="5:11" x14ac:dyDescent="0.2">
      <c r="E120" s="25"/>
      <c r="F120" s="25"/>
      <c r="G120" s="25"/>
      <c r="H120" s="25"/>
      <c r="I120" s="25"/>
      <c r="J120" s="25"/>
      <c r="K120" s="19"/>
    </row>
    <row r="121" spans="5:11" x14ac:dyDescent="0.2">
      <c r="E121" s="25"/>
      <c r="F121" s="25"/>
      <c r="G121" s="25"/>
      <c r="H121" s="25"/>
      <c r="I121" s="25"/>
      <c r="J121" s="25"/>
      <c r="K121" s="19"/>
    </row>
    <row r="122" spans="5:11" x14ac:dyDescent="0.2">
      <c r="E122" s="25"/>
      <c r="F122" s="25"/>
      <c r="G122" s="25"/>
      <c r="H122" s="25"/>
      <c r="I122" s="25"/>
      <c r="J122" s="25"/>
      <c r="K122" s="19"/>
    </row>
    <row r="123" spans="5:11" x14ac:dyDescent="0.2">
      <c r="E123" s="25"/>
      <c r="F123" s="25"/>
      <c r="G123" s="25"/>
      <c r="H123" s="25"/>
      <c r="I123" s="25"/>
      <c r="J123" s="25"/>
      <c r="K123" s="19"/>
    </row>
    <row r="124" spans="5:11" x14ac:dyDescent="0.2">
      <c r="E124" s="25"/>
      <c r="F124" s="25"/>
      <c r="G124" s="25"/>
      <c r="H124" s="25"/>
      <c r="I124" s="25"/>
      <c r="J124" s="25"/>
      <c r="K124" s="19"/>
    </row>
    <row r="125" spans="5:11" x14ac:dyDescent="0.2">
      <c r="E125" s="25"/>
      <c r="F125" s="25"/>
      <c r="G125" s="25"/>
      <c r="H125" s="25"/>
      <c r="I125" s="25"/>
      <c r="J125" s="25"/>
      <c r="K125" s="19"/>
    </row>
    <row r="126" spans="5:11" x14ac:dyDescent="0.2">
      <c r="E126" s="25"/>
      <c r="F126" s="25"/>
      <c r="G126" s="25"/>
      <c r="H126" s="25"/>
      <c r="I126" s="25"/>
      <c r="J126" s="25"/>
      <c r="K126" s="19"/>
    </row>
    <row r="127" spans="5:11" x14ac:dyDescent="0.2">
      <c r="E127" s="25"/>
      <c r="F127" s="25"/>
      <c r="G127" s="25"/>
      <c r="H127" s="25"/>
      <c r="I127" s="25"/>
      <c r="J127" s="25"/>
      <c r="K127" s="19"/>
    </row>
    <row r="128" spans="5:11" x14ac:dyDescent="0.2">
      <c r="E128" s="25"/>
      <c r="F128" s="25"/>
      <c r="G128" s="25"/>
      <c r="H128" s="25"/>
      <c r="I128" s="25"/>
      <c r="J128" s="25"/>
      <c r="K128" s="19"/>
    </row>
    <row r="129" spans="5:11" x14ac:dyDescent="0.2">
      <c r="E129" s="25"/>
      <c r="F129" s="25"/>
      <c r="G129" s="25"/>
      <c r="H129" s="25"/>
      <c r="I129" s="25"/>
      <c r="J129" s="25"/>
      <c r="K129" s="19"/>
    </row>
    <row r="130" spans="5:11" x14ac:dyDescent="0.2">
      <c r="E130" s="25"/>
      <c r="F130" s="25"/>
      <c r="G130" s="25"/>
      <c r="H130" s="25"/>
      <c r="I130" s="25"/>
      <c r="J130" s="25"/>
      <c r="K130" s="19"/>
    </row>
    <row r="131" spans="5:11" x14ac:dyDescent="0.2">
      <c r="E131" s="25"/>
      <c r="F131" s="25"/>
      <c r="G131" s="25"/>
      <c r="H131" s="25"/>
      <c r="I131" s="25"/>
      <c r="J131" s="25"/>
      <c r="K131" s="19"/>
    </row>
    <row r="132" spans="5:11" x14ac:dyDescent="0.2">
      <c r="E132" s="25"/>
      <c r="F132" s="25"/>
      <c r="G132" s="25"/>
      <c r="H132" s="25"/>
      <c r="I132" s="25"/>
      <c r="J132" s="25"/>
      <c r="K132" s="19"/>
    </row>
    <row r="133" spans="5:11" x14ac:dyDescent="0.2">
      <c r="E133" s="25"/>
      <c r="F133" s="25"/>
      <c r="G133" s="25"/>
      <c r="H133" s="25"/>
      <c r="I133" s="25"/>
      <c r="J133" s="25"/>
      <c r="K133" s="19"/>
    </row>
    <row r="134" spans="5:11" x14ac:dyDescent="0.2">
      <c r="E134" s="25"/>
      <c r="F134" s="25"/>
      <c r="G134" s="25"/>
      <c r="H134" s="25"/>
      <c r="I134" s="25"/>
      <c r="J134" s="25"/>
      <c r="K134" s="19"/>
    </row>
    <row r="135" spans="5:11" x14ac:dyDescent="0.2">
      <c r="E135" s="25"/>
      <c r="F135" s="25"/>
      <c r="G135" s="25"/>
      <c r="H135" s="25"/>
      <c r="I135" s="25"/>
      <c r="J135" s="25"/>
      <c r="K135" s="19"/>
    </row>
    <row r="136" spans="5:11" x14ac:dyDescent="0.2">
      <c r="E136" s="25"/>
      <c r="F136" s="25"/>
      <c r="G136" s="25"/>
      <c r="H136" s="25"/>
      <c r="I136" s="25"/>
      <c r="J136" s="25"/>
      <c r="K136" s="19"/>
    </row>
    <row r="137" spans="5:11" x14ac:dyDescent="0.2">
      <c r="E137" s="25"/>
      <c r="F137" s="25"/>
      <c r="G137" s="25"/>
      <c r="H137" s="25"/>
      <c r="I137" s="25"/>
      <c r="J137" s="25"/>
      <c r="K137" s="19"/>
    </row>
    <row r="138" spans="5:11" x14ac:dyDescent="0.2">
      <c r="E138" s="25"/>
      <c r="F138" s="25"/>
      <c r="G138" s="25"/>
      <c r="H138" s="25"/>
      <c r="I138" s="25"/>
      <c r="J138" s="25"/>
      <c r="K138" s="19"/>
    </row>
    <row r="139" spans="5:11" x14ac:dyDescent="0.2">
      <c r="E139" s="25"/>
      <c r="F139" s="25"/>
      <c r="G139" s="25"/>
      <c r="H139" s="25"/>
      <c r="I139" s="25"/>
      <c r="J139" s="25"/>
      <c r="K139" s="19"/>
    </row>
    <row r="140" spans="5:11" x14ac:dyDescent="0.2">
      <c r="E140" s="25"/>
      <c r="F140" s="25"/>
      <c r="G140" s="25"/>
      <c r="H140" s="25"/>
      <c r="I140" s="25"/>
      <c r="J140" s="25"/>
      <c r="K140" s="19"/>
    </row>
    <row r="141" spans="5:11" x14ac:dyDescent="0.2">
      <c r="E141" s="25"/>
      <c r="F141" s="25"/>
      <c r="G141" s="25"/>
      <c r="H141" s="25"/>
      <c r="I141" s="25"/>
      <c r="J141" s="25"/>
      <c r="K141" s="19"/>
    </row>
    <row r="142" spans="5:11" x14ac:dyDescent="0.2">
      <c r="E142" s="25"/>
      <c r="F142" s="25"/>
      <c r="G142" s="25"/>
      <c r="H142" s="25"/>
      <c r="I142" s="25"/>
      <c r="J142" s="25"/>
      <c r="K142" s="19"/>
    </row>
    <row r="143" spans="5:11" x14ac:dyDescent="0.2">
      <c r="E143" s="25"/>
      <c r="F143" s="25"/>
      <c r="G143" s="25"/>
      <c r="H143" s="25"/>
      <c r="I143" s="25"/>
      <c r="J143" s="25"/>
      <c r="K143" s="19"/>
    </row>
    <row r="144" spans="5:11" x14ac:dyDescent="0.2">
      <c r="E144" s="25"/>
      <c r="F144" s="25"/>
      <c r="G144" s="25"/>
      <c r="H144" s="25"/>
      <c r="I144" s="25"/>
      <c r="J144" s="25"/>
      <c r="K144" s="19"/>
    </row>
    <row r="145" spans="5:11" x14ac:dyDescent="0.2">
      <c r="E145" s="25"/>
      <c r="F145" s="25"/>
      <c r="G145" s="25"/>
      <c r="H145" s="25"/>
      <c r="I145" s="25"/>
      <c r="J145" s="25"/>
      <c r="K145" s="19"/>
    </row>
    <row r="146" spans="5:11" x14ac:dyDescent="0.2">
      <c r="E146" s="25"/>
      <c r="F146" s="25"/>
      <c r="G146" s="25"/>
      <c r="H146" s="25"/>
      <c r="I146" s="25"/>
      <c r="J146" s="25"/>
      <c r="K146" s="19"/>
    </row>
    <row r="147" spans="5:11" x14ac:dyDescent="0.2">
      <c r="E147" s="25"/>
      <c r="F147" s="25"/>
      <c r="G147" s="25"/>
      <c r="H147" s="25"/>
      <c r="I147" s="25"/>
      <c r="J147" s="25"/>
      <c r="K147" s="19"/>
    </row>
  </sheetData>
  <mergeCells count="8">
    <mergeCell ref="A4:M4"/>
    <mergeCell ref="A6:A7"/>
    <mergeCell ref="A33:M33"/>
    <mergeCell ref="H6:J6"/>
    <mergeCell ref="L6:L7"/>
    <mergeCell ref="M6:M7"/>
    <mergeCell ref="E6:G6"/>
    <mergeCell ref="B6:D6"/>
  </mergeCells>
  <phoneticPr fontId="0" type="noConversion"/>
  <pageMargins left="0.70866141732283472" right="0.70866141732283472" top="0.74803149606299213" bottom="0.74803149606299213" header="0.31496062992125984" footer="0.31496062992125984"/>
  <pageSetup paperSize="8" scale="81" orientation="landscape" r:id="rId1"/>
  <headerFooter alignWithMargins="0"/>
  <rowBreaks count="1" manualBreakCount="1">
    <brk id="32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G25"/>
  <sheetViews>
    <sheetView workbookViewId="0">
      <selection activeCell="C7" sqref="C7"/>
    </sheetView>
  </sheetViews>
  <sheetFormatPr defaultRowHeight="11.25" x14ac:dyDescent="0.2"/>
  <cols>
    <col min="1" max="1" width="9.33203125" style="13"/>
    <col min="2" max="7" width="9.33203125" style="5"/>
  </cols>
  <sheetData>
    <row r="5" spans="3:7" x14ac:dyDescent="0.2">
      <c r="C5" s="19"/>
      <c r="D5" s="19"/>
      <c r="E5" s="19"/>
      <c r="F5" s="19"/>
      <c r="G5" s="19"/>
    </row>
    <row r="6" spans="3:7" x14ac:dyDescent="0.2">
      <c r="C6" s="19"/>
      <c r="D6" s="19"/>
      <c r="E6" s="19"/>
      <c r="F6" s="19"/>
      <c r="G6" s="19"/>
    </row>
    <row r="7" spans="3:7" x14ac:dyDescent="0.2">
      <c r="C7" s="19"/>
      <c r="D7" s="19"/>
      <c r="E7" s="19"/>
      <c r="F7" s="19"/>
      <c r="G7" s="19"/>
    </row>
    <row r="8" spans="3:7" ht="12.75" x14ac:dyDescent="0.2">
      <c r="C8" s="19"/>
      <c r="D8" s="164"/>
      <c r="E8" s="19"/>
      <c r="F8" s="19"/>
      <c r="G8" s="19"/>
    </row>
    <row r="9" spans="3:7" ht="12.75" x14ac:dyDescent="0.2">
      <c r="C9" s="19"/>
      <c r="D9" s="164"/>
      <c r="E9" s="19"/>
      <c r="F9" s="19"/>
      <c r="G9" s="19"/>
    </row>
    <row r="10" spans="3:7" ht="12.75" x14ac:dyDescent="0.2">
      <c r="C10" s="19"/>
      <c r="D10" s="164"/>
      <c r="E10" s="19"/>
      <c r="F10" s="19"/>
      <c r="G10" s="19"/>
    </row>
    <row r="11" spans="3:7" ht="12.75" x14ac:dyDescent="0.2">
      <c r="C11" s="19"/>
      <c r="D11" s="164"/>
      <c r="E11" s="19"/>
      <c r="F11" s="19"/>
      <c r="G11" s="19"/>
    </row>
    <row r="12" spans="3:7" ht="12.75" x14ac:dyDescent="0.2">
      <c r="C12" s="19"/>
      <c r="D12" s="164"/>
      <c r="E12" s="19"/>
      <c r="F12" s="19"/>
      <c r="G12" s="19"/>
    </row>
    <row r="13" spans="3:7" ht="12.75" x14ac:dyDescent="0.2">
      <c r="C13" s="19"/>
      <c r="D13" s="164"/>
      <c r="E13" s="19"/>
      <c r="F13" s="19"/>
      <c r="G13" s="19"/>
    </row>
    <row r="14" spans="3:7" ht="12.75" x14ac:dyDescent="0.2">
      <c r="C14" s="19"/>
      <c r="D14" s="164"/>
      <c r="E14" s="19"/>
      <c r="F14" s="19"/>
      <c r="G14" s="19"/>
    </row>
    <row r="15" spans="3:7" ht="12.75" x14ac:dyDescent="0.2">
      <c r="C15" s="19"/>
      <c r="D15" s="164"/>
      <c r="E15" s="19"/>
      <c r="F15" s="19"/>
      <c r="G15" s="19"/>
    </row>
    <row r="16" spans="3:7" ht="12.75" x14ac:dyDescent="0.2">
      <c r="C16" s="19"/>
      <c r="D16" s="164"/>
      <c r="E16" s="19"/>
      <c r="F16" s="19"/>
      <c r="G16" s="19"/>
    </row>
    <row r="17" spans="3:7" ht="12.75" x14ac:dyDescent="0.2">
      <c r="C17" s="19"/>
      <c r="D17" s="164"/>
      <c r="E17" s="19"/>
      <c r="F17" s="19"/>
      <c r="G17" s="19"/>
    </row>
    <row r="18" spans="3:7" ht="12.75" x14ac:dyDescent="0.2">
      <c r="C18" s="19"/>
      <c r="D18" s="164"/>
      <c r="E18" s="19"/>
      <c r="F18" s="19"/>
      <c r="G18" s="19"/>
    </row>
    <row r="19" spans="3:7" ht="12.75" x14ac:dyDescent="0.2">
      <c r="C19" s="19"/>
      <c r="D19" s="164"/>
      <c r="E19" s="19"/>
      <c r="F19" s="19"/>
      <c r="G19" s="19"/>
    </row>
    <row r="20" spans="3:7" x14ac:dyDescent="0.2">
      <c r="C20" s="19"/>
      <c r="D20" s="19"/>
      <c r="E20" s="19"/>
      <c r="F20" s="19"/>
      <c r="G20" s="19"/>
    </row>
    <row r="21" spans="3:7" x14ac:dyDescent="0.2">
      <c r="C21" s="19"/>
      <c r="D21" s="19"/>
      <c r="E21" s="19"/>
      <c r="F21" s="19"/>
      <c r="G21" s="19"/>
    </row>
    <row r="22" spans="3:7" x14ac:dyDescent="0.2">
      <c r="C22" s="19"/>
      <c r="D22" s="19"/>
      <c r="E22" s="19"/>
      <c r="F22" s="19"/>
      <c r="G22" s="19"/>
    </row>
    <row r="23" spans="3:7" x14ac:dyDescent="0.2">
      <c r="C23" s="19"/>
      <c r="D23" s="19"/>
      <c r="E23" s="19"/>
      <c r="F23" s="19"/>
      <c r="G23" s="19"/>
    </row>
    <row r="24" spans="3:7" x14ac:dyDescent="0.2">
      <c r="C24" s="19"/>
      <c r="D24" s="19"/>
      <c r="E24" s="19"/>
      <c r="F24" s="19"/>
      <c r="G24" s="19"/>
    </row>
    <row r="25" spans="3:7" x14ac:dyDescent="0.2">
      <c r="C25" s="19"/>
      <c r="D25" s="19"/>
      <c r="E25" s="19"/>
      <c r="F25" s="19"/>
      <c r="G25" s="19"/>
    </row>
  </sheetData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2016</vt:lpstr>
      <vt:lpstr>Лист1</vt:lpstr>
      <vt:lpstr>'2016'!Область_печати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Gonchar</dc:creator>
  <cp:lastModifiedBy>Пользователь</cp:lastModifiedBy>
  <cp:lastPrinted>2016-12-01T09:56:08Z</cp:lastPrinted>
  <dcterms:created xsi:type="dcterms:W3CDTF">2009-02-11T16:43:31Z</dcterms:created>
  <dcterms:modified xsi:type="dcterms:W3CDTF">2016-12-01T09:56:38Z</dcterms:modified>
</cp:coreProperties>
</file>