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19440" windowHeight="122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42" i="1" l="1"/>
  <c r="E20" i="1"/>
  <c r="E17" i="1"/>
  <c r="E11" i="1"/>
  <c r="E10" i="1"/>
  <c r="E8" i="1"/>
  <c r="E7" i="1"/>
  <c r="E16" i="1"/>
  <c r="E6" i="1" l="1"/>
  <c r="E21" i="1"/>
  <c r="E22" i="1"/>
  <c r="E24" i="1"/>
  <c r="E25" i="1"/>
  <c r="E39" i="1" l="1"/>
  <c r="D34" i="1" l="1"/>
  <c r="E52" i="1" l="1"/>
  <c r="E53" i="1"/>
  <c r="E51" i="1"/>
  <c r="E48" i="1"/>
  <c r="E46" i="1"/>
  <c r="E44" i="1"/>
  <c r="E41" i="1"/>
  <c r="C40" i="1"/>
  <c r="D40" i="1"/>
  <c r="E32" i="1"/>
  <c r="E33" i="1"/>
  <c r="E31" i="1"/>
  <c r="C29" i="1"/>
  <c r="E29" i="1" s="1"/>
  <c r="E34" i="1" l="1"/>
</calcChain>
</file>

<file path=xl/sharedStrings.xml><?xml version="1.0" encoding="utf-8"?>
<sst xmlns="http://schemas.openxmlformats.org/spreadsheetml/2006/main" count="125" uniqueCount="84">
  <si>
    <t>Социально-экономическое положение муниципального образования</t>
  </si>
  <si>
    <t xml:space="preserve">Показатели </t>
  </si>
  <si>
    <t>Единица измерения</t>
  </si>
  <si>
    <t>1. Демография</t>
  </si>
  <si>
    <t>Численность населения</t>
  </si>
  <si>
    <t>человек</t>
  </si>
  <si>
    <t>Количество родившихся</t>
  </si>
  <si>
    <t xml:space="preserve">человек </t>
  </si>
  <si>
    <t>Количество умерших</t>
  </si>
  <si>
    <t xml:space="preserve">Естественный прирост (убыль)                                </t>
  </si>
  <si>
    <t>Количество прибывших</t>
  </si>
  <si>
    <t>Количество выбывших</t>
  </si>
  <si>
    <t>Миграционный прирост (убыль)</t>
  </si>
  <si>
    <t>2. Производство товаров и услуг</t>
  </si>
  <si>
    <t> 2.1. Промышленное производство</t>
  </si>
  <si>
    <t>Добыча полезных ископаемых</t>
  </si>
  <si>
    <t>млн.руб.</t>
  </si>
  <si>
    <t xml:space="preserve">млн.руб. </t>
  </si>
  <si>
    <t>3. Рынок товаров и услуг</t>
  </si>
  <si>
    <t>Оборот розничной торговли</t>
  </si>
  <si>
    <t>Оборот общественного питания</t>
  </si>
  <si>
    <t>Объем платных услуг населению</t>
  </si>
  <si>
    <t>Численность индивидуальных предпринимателей</t>
  </si>
  <si>
    <t>Количество организаций</t>
  </si>
  <si>
    <t>ед.</t>
  </si>
  <si>
    <t>5. Инвестиции и строительство</t>
  </si>
  <si>
    <t>Объем инвестиций (в основной капитал) за счет всех источников финансирования - всего</t>
  </si>
  <si>
    <t>Инвестиции в основной капитал  по источникам финансирования:</t>
  </si>
  <si>
    <t xml:space="preserve">   бюджетные средства</t>
  </si>
  <si>
    <t xml:space="preserve">             из них:</t>
  </si>
  <si>
    <t xml:space="preserve">   средства федерального бюджета</t>
  </si>
  <si>
    <t xml:space="preserve">   средства бюджета субъекта Федерации</t>
  </si>
  <si>
    <t xml:space="preserve">   средства муниципального бюджета</t>
  </si>
  <si>
    <t xml:space="preserve">   собственные средства предприятий</t>
  </si>
  <si>
    <t xml:space="preserve">Объем выполненных работ по виду деятельности «Строительство» </t>
  </si>
  <si>
    <t>6. Сальдированный финансовый результат (прибыль, убыток) деятельности крупных и средних предприятий</t>
  </si>
  <si>
    <t>7. Труд и занятость</t>
  </si>
  <si>
    <t xml:space="preserve">Численность населения в трудоспособном возрасте </t>
  </si>
  <si>
    <t>тыс. человек</t>
  </si>
  <si>
    <t>Уровень безработицы (к трудоспособному населению)</t>
  </si>
  <si>
    <t>%</t>
  </si>
  <si>
    <t>Среднесписочная численность работников организаций  - всего</t>
  </si>
  <si>
    <t>Среднемесячная номинальная заработная плата</t>
  </si>
  <si>
    <t>рублей</t>
  </si>
  <si>
    <t>8. Развитие социальной сферы</t>
  </si>
  <si>
    <t> Численность детей в дошкольных образовательных учреждениях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</si>
  <si>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</si>
  <si>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</si>
  <si>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</si>
  <si>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</si>
  <si>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образования</t>
  </si>
  <si>
    <t>-</t>
  </si>
  <si>
    <t>Численность медицинских работников:</t>
  </si>
  <si>
    <t> врачей-терапевтов участковых</t>
  </si>
  <si>
    <t> врачей-педиатров участковых</t>
  </si>
  <si>
    <t> врачей общей практики</t>
  </si>
  <si>
    <t>х</t>
  </si>
  <si>
    <t>Численность безработных, зарегистрированных в службах занятости</t>
  </si>
  <si>
    <t>Примечание</t>
  </si>
  <si>
    <t>В % к анало-гичному периоду прошлого года</t>
  </si>
  <si>
    <t>…</t>
  </si>
  <si>
    <t>Объем отгруженных товаров собственного производства, выполненных работ и услуг собственными силами – Раздел D: Обрабатывающие производства</t>
  </si>
  <si>
    <t>Объем отгруженных товаров собственного производства, выполненных работ и услуг собственными силами – Раздел Е: Производство и распределение электроэнергии, газа и воды</t>
  </si>
  <si>
    <t xml:space="preserve">Объем отгруженных товаров собственного производства, выполненных работ и услуг собственными силами - РАЗДЕЛ B: Рыболовство </t>
  </si>
  <si>
    <t>нет данных</t>
  </si>
  <si>
    <t>* - предварительные данные</t>
  </si>
  <si>
    <t>4. Институциональные преобразования</t>
  </si>
  <si>
    <r>
      <t xml:space="preserve">… </t>
    </r>
    <r>
      <rPr>
        <sz val="10"/>
        <rFont val="Times New Roman"/>
        <family val="1"/>
        <charset val="204"/>
      </rPr>
      <t xml:space="preserve">-  явление было, но сведения отсутствуют или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29.11.2007 № 282-ФЗ «Об официальном статистическом учёте и системе государственной статистики в Российской Федерации» (ст. 4 п. 5; ст. 9 п. 1) </t>
    </r>
  </si>
  <si>
    <r>
      <rPr>
        <b/>
        <sz val="10"/>
        <rFont val="Times New Roman"/>
        <family val="1"/>
        <charset val="204"/>
      </rPr>
      <t>х</t>
    </r>
    <r>
      <rPr>
        <sz val="10"/>
        <rFont val="Times New Roman"/>
        <family val="1"/>
        <charset val="204"/>
      </rPr>
      <t xml:space="preserve"> - невозможность сопоставления</t>
    </r>
  </si>
  <si>
    <t>Печенгский район за январь - июнь 2017 года</t>
  </si>
  <si>
    <t>Значение показателя январь-июнь 2016 г.</t>
  </si>
  <si>
    <t>Значение показателя январь-июнь 2017 г.</t>
  </si>
  <si>
    <t>показатель приведен на 01.06.</t>
  </si>
  <si>
    <t>37316*</t>
  </si>
  <si>
    <t>37070*</t>
  </si>
  <si>
    <t>136*</t>
  </si>
  <si>
    <t>129*</t>
  </si>
  <si>
    <t>1010*</t>
  </si>
  <si>
    <t>905*</t>
  </si>
  <si>
    <t>143*</t>
  </si>
  <si>
    <t>156*</t>
  </si>
  <si>
    <t>776*</t>
  </si>
  <si>
    <t>852*</t>
  </si>
  <si>
    <r>
      <t xml:space="preserve">нет данных </t>
    </r>
    <r>
      <rPr>
        <sz val="10"/>
        <rFont val="Times New Roman"/>
        <family val="1"/>
        <charset val="204"/>
      </rPr>
      <t>- по состоянию на 14.08.2017 г. данные не представлены территориальным органом статистики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</si>
</sst>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3" fillId="2" borderId="2" xfId="0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5" fillId="2" borderId="2" xfId="0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2" borderId="2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center"/>
    </xf>
    <xf numFmtId="0" fontId="4" fillId="3" borderId="0" xfId="0" applyFont="1" applyFill="1" applyBorder="1"/>
    <xf numFmtId="164" fontId="4" fillId="3" borderId="0" xfId="0" applyNumberFormat="1" applyFont="1" applyFill="1" applyBorder="1"/>
    <xf numFmtId="0" fontId="3" fillId="0" borderId="0" xfId="0" applyFont="1" applyBorder="1" applyAlignment="1">
      <alignment vertical="center" wrapText="1"/>
    </xf>
    <xf numFmtId="164" fontId="3" fillId="3" borderId="0" xfId="0" applyNumberFormat="1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vertical="top" wrapText="1"/>
    </xf>
    <xf numFmtId="1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3" borderId="0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topLeftCell="A10" workbookViewId="0">
      <selection activeCell="C42" sqref="C42"/>
    </sheetView>
  </sheetViews>
  <sheetFormatPr defaultRowHeight="15" x14ac:dyDescent="0.25"/>
  <cols>
    <col min="1" max="1" width="38.42578125" style="1" customWidth="1"/>
    <col min="2" max="2" width="12" style="1" customWidth="1"/>
    <col min="3" max="3" width="14.28515625" style="1" customWidth="1"/>
    <col min="4" max="4" width="13.85546875" style="1" customWidth="1"/>
    <col min="5" max="5" width="13.42578125" style="1" customWidth="1"/>
    <col min="6" max="6" width="17.7109375" style="1" customWidth="1"/>
    <col min="7" max="16384" width="9.140625" style="1"/>
  </cols>
  <sheetData>
    <row r="1" spans="1:10" ht="19.5" customHeight="1" x14ac:dyDescent="0.25">
      <c r="A1" s="40" t="s">
        <v>0</v>
      </c>
      <c r="B1" s="40"/>
      <c r="C1" s="40"/>
      <c r="D1" s="40"/>
      <c r="E1" s="40"/>
      <c r="F1" s="40"/>
      <c r="G1" s="3"/>
    </row>
    <row r="2" spans="1:10" ht="15.75" customHeight="1" x14ac:dyDescent="0.25">
      <c r="A2" s="40" t="s">
        <v>69</v>
      </c>
      <c r="B2" s="40"/>
      <c r="C2" s="40"/>
      <c r="D2" s="40"/>
      <c r="E2" s="40"/>
      <c r="F2" s="40"/>
      <c r="G2" s="4"/>
    </row>
    <row r="4" spans="1:10" ht="51" x14ac:dyDescent="0.25">
      <c r="A4" s="8" t="s">
        <v>1</v>
      </c>
      <c r="B4" s="8" t="s">
        <v>2</v>
      </c>
      <c r="C4" s="8" t="s">
        <v>71</v>
      </c>
      <c r="D4" s="8" t="s">
        <v>70</v>
      </c>
      <c r="E4" s="8" t="s">
        <v>59</v>
      </c>
      <c r="F4" s="8" t="s">
        <v>58</v>
      </c>
      <c r="G4" s="9"/>
      <c r="H4" s="10"/>
      <c r="I4" s="10"/>
      <c r="J4" s="10"/>
    </row>
    <row r="5" spans="1:10" x14ac:dyDescent="0.25">
      <c r="A5" s="42" t="s">
        <v>3</v>
      </c>
      <c r="B5" s="43"/>
      <c r="C5" s="43"/>
      <c r="D5" s="43"/>
      <c r="E5" s="43"/>
      <c r="F5" s="44"/>
      <c r="G5" s="9"/>
      <c r="H5" s="10"/>
      <c r="I5" s="10"/>
      <c r="J5" s="10"/>
    </row>
    <row r="6" spans="1:10" ht="25.5" x14ac:dyDescent="0.25">
      <c r="A6" s="11" t="s">
        <v>4</v>
      </c>
      <c r="B6" s="8" t="s">
        <v>5</v>
      </c>
      <c r="C6" s="36" t="s">
        <v>73</v>
      </c>
      <c r="D6" s="16" t="s">
        <v>74</v>
      </c>
      <c r="E6" s="18">
        <f>37173/37461*100</f>
        <v>99.23120044846641</v>
      </c>
      <c r="F6" s="5" t="s">
        <v>72</v>
      </c>
      <c r="G6" s="9"/>
      <c r="H6" s="10"/>
      <c r="I6" s="10"/>
      <c r="J6" s="10"/>
    </row>
    <row r="7" spans="1:10" x14ac:dyDescent="0.25">
      <c r="A7" s="11" t="s">
        <v>6</v>
      </c>
      <c r="B7" s="8" t="s">
        <v>7</v>
      </c>
      <c r="C7" s="16" t="s">
        <v>75</v>
      </c>
      <c r="D7" s="16" t="s">
        <v>79</v>
      </c>
      <c r="E7" s="18">
        <f>136/143*100</f>
        <v>95.104895104895107</v>
      </c>
      <c r="F7" s="5"/>
      <c r="G7" s="9"/>
      <c r="H7" s="10"/>
      <c r="I7" s="10"/>
      <c r="J7" s="10"/>
    </row>
    <row r="8" spans="1:10" ht="15.75" customHeight="1" x14ac:dyDescent="0.25">
      <c r="A8" s="11" t="s">
        <v>8</v>
      </c>
      <c r="B8" s="8" t="s">
        <v>7</v>
      </c>
      <c r="C8" s="16" t="s">
        <v>76</v>
      </c>
      <c r="D8" s="16" t="s">
        <v>80</v>
      </c>
      <c r="E8" s="18">
        <f>129/156*100</f>
        <v>82.692307692307693</v>
      </c>
      <c r="F8" s="5"/>
      <c r="G8" s="9"/>
      <c r="H8" s="10"/>
      <c r="I8" s="10"/>
      <c r="J8" s="10"/>
    </row>
    <row r="9" spans="1:10" x14ac:dyDescent="0.25">
      <c r="A9" s="11" t="s">
        <v>9</v>
      </c>
      <c r="B9" s="8" t="s">
        <v>7</v>
      </c>
      <c r="C9" s="16">
        <v>7</v>
      </c>
      <c r="D9" s="16">
        <v>-13</v>
      </c>
      <c r="E9" s="18" t="s">
        <v>56</v>
      </c>
      <c r="F9" s="7"/>
      <c r="G9" s="9"/>
      <c r="H9" s="10"/>
      <c r="I9" s="10"/>
      <c r="J9" s="10"/>
    </row>
    <row r="10" spans="1:10" x14ac:dyDescent="0.25">
      <c r="A10" s="11" t="s">
        <v>10</v>
      </c>
      <c r="B10" s="8" t="s">
        <v>7</v>
      </c>
      <c r="C10" s="16" t="s">
        <v>77</v>
      </c>
      <c r="D10" s="16" t="s">
        <v>81</v>
      </c>
      <c r="E10" s="18">
        <f>1010/776*100</f>
        <v>130.15463917525773</v>
      </c>
      <c r="F10" s="5"/>
      <c r="G10" s="9"/>
      <c r="H10" s="10"/>
      <c r="I10" s="10"/>
      <c r="J10" s="10"/>
    </row>
    <row r="11" spans="1:10" x14ac:dyDescent="0.25">
      <c r="A11" s="11" t="s">
        <v>11</v>
      </c>
      <c r="B11" s="8" t="s">
        <v>7</v>
      </c>
      <c r="C11" s="16" t="s">
        <v>78</v>
      </c>
      <c r="D11" s="16" t="s">
        <v>82</v>
      </c>
      <c r="E11" s="18">
        <f>905/852*100</f>
        <v>106.2206572769953</v>
      </c>
      <c r="F11" s="5"/>
      <c r="G11" s="9"/>
      <c r="H11" s="10"/>
      <c r="I11" s="10"/>
      <c r="J11" s="10"/>
    </row>
    <row r="12" spans="1:10" x14ac:dyDescent="0.25">
      <c r="A12" s="11" t="s">
        <v>12</v>
      </c>
      <c r="B12" s="8" t="s">
        <v>7</v>
      </c>
      <c r="C12" s="16">
        <v>105</v>
      </c>
      <c r="D12" s="16">
        <v>-76</v>
      </c>
      <c r="E12" s="18" t="s">
        <v>56</v>
      </c>
      <c r="F12" s="7"/>
      <c r="G12" s="9"/>
      <c r="H12" s="10"/>
      <c r="I12" s="10"/>
      <c r="J12" s="10"/>
    </row>
    <row r="13" spans="1:10" x14ac:dyDescent="0.25">
      <c r="A13" s="13" t="s">
        <v>13</v>
      </c>
      <c r="B13" s="14"/>
      <c r="C13" s="14"/>
      <c r="D13" s="14"/>
      <c r="E13" s="14"/>
      <c r="F13" s="7"/>
      <c r="G13" s="9"/>
      <c r="H13" s="10"/>
      <c r="I13" s="10"/>
      <c r="J13" s="10"/>
    </row>
    <row r="14" spans="1:10" ht="13.5" customHeight="1" x14ac:dyDescent="0.25">
      <c r="A14" s="11" t="s">
        <v>14</v>
      </c>
      <c r="B14" s="8"/>
      <c r="C14" s="8"/>
      <c r="D14" s="12"/>
      <c r="E14" s="12"/>
      <c r="F14" s="15"/>
      <c r="G14" s="9"/>
      <c r="H14" s="10"/>
      <c r="I14" s="10"/>
      <c r="J14" s="10"/>
    </row>
    <row r="15" spans="1:10" hidden="1" x14ac:dyDescent="0.25">
      <c r="A15" s="11" t="s">
        <v>15</v>
      </c>
      <c r="B15" s="8" t="s">
        <v>16</v>
      </c>
      <c r="C15" s="16" t="s">
        <v>60</v>
      </c>
      <c r="D15" s="16" t="s">
        <v>60</v>
      </c>
      <c r="E15" s="12"/>
      <c r="F15" s="17"/>
      <c r="G15" s="9"/>
      <c r="H15" s="10"/>
      <c r="I15" s="10"/>
      <c r="J15" s="10"/>
    </row>
    <row r="16" spans="1:10" ht="54" customHeight="1" x14ac:dyDescent="0.25">
      <c r="A16" s="11" t="s">
        <v>61</v>
      </c>
      <c r="B16" s="8" t="s">
        <v>16</v>
      </c>
      <c r="C16" s="16">
        <v>166.8</v>
      </c>
      <c r="D16" s="18">
        <v>168.5</v>
      </c>
      <c r="E16" s="18">
        <f t="shared" ref="E16:E17" si="0">C16/D16*100</f>
        <v>98.991097922848667</v>
      </c>
      <c r="F16" s="17"/>
      <c r="G16" s="9"/>
      <c r="H16" s="10"/>
      <c r="I16" s="10"/>
      <c r="J16" s="10"/>
    </row>
    <row r="17" spans="1:10" ht="66" customHeight="1" x14ac:dyDescent="0.25">
      <c r="A17" s="11" t="s">
        <v>62</v>
      </c>
      <c r="B17" s="8" t="s">
        <v>17</v>
      </c>
      <c r="C17" s="16">
        <v>1630.4</v>
      </c>
      <c r="D17" s="18">
        <v>1177.5</v>
      </c>
      <c r="E17" s="18">
        <f t="shared" si="0"/>
        <v>138.46284501061572</v>
      </c>
      <c r="F17" s="17"/>
      <c r="G17" s="9"/>
      <c r="H17" s="10"/>
      <c r="I17" s="10"/>
      <c r="J17" s="10"/>
    </row>
    <row r="18" spans="1:10" ht="51" hidden="1" x14ac:dyDescent="0.25">
      <c r="A18" s="11" t="s">
        <v>63</v>
      </c>
      <c r="B18" s="8" t="s">
        <v>17</v>
      </c>
      <c r="C18" s="16" t="s">
        <v>60</v>
      </c>
      <c r="D18" s="18" t="s">
        <v>60</v>
      </c>
      <c r="E18" s="12"/>
      <c r="F18" s="17"/>
      <c r="G18" s="9"/>
      <c r="H18" s="10"/>
      <c r="I18" s="10"/>
      <c r="J18" s="10"/>
    </row>
    <row r="19" spans="1:10" x14ac:dyDescent="0.25">
      <c r="A19" s="13" t="s">
        <v>18</v>
      </c>
      <c r="B19" s="19"/>
      <c r="C19" s="19"/>
      <c r="D19" s="19"/>
      <c r="E19" s="20"/>
      <c r="F19" s="21"/>
      <c r="G19" s="9"/>
      <c r="H19" s="10"/>
      <c r="I19" s="10"/>
      <c r="J19" s="10"/>
    </row>
    <row r="20" spans="1:10" ht="13.5" customHeight="1" x14ac:dyDescent="0.25">
      <c r="A20" s="11" t="s">
        <v>19</v>
      </c>
      <c r="B20" s="8" t="s">
        <v>17</v>
      </c>
      <c r="C20" s="16">
        <v>1048.4000000000001</v>
      </c>
      <c r="D20" s="18">
        <v>1084.8</v>
      </c>
      <c r="E20" s="18">
        <f t="shared" ref="E20" si="1">C20/D20*100</f>
        <v>96.644542772861371</v>
      </c>
      <c r="F20" s="6"/>
      <c r="G20" s="9"/>
      <c r="H20" s="10"/>
      <c r="I20" s="10"/>
      <c r="J20" s="10"/>
    </row>
    <row r="21" spans="1:10" x14ac:dyDescent="0.25">
      <c r="A21" s="11" t="s">
        <v>20</v>
      </c>
      <c r="B21" s="8" t="s">
        <v>17</v>
      </c>
      <c r="C21" s="16">
        <v>352.2</v>
      </c>
      <c r="D21" s="16">
        <v>312.7</v>
      </c>
      <c r="E21" s="18">
        <f t="shared" ref="E21:E34" si="2">C21/D21*100</f>
        <v>112.63191557403263</v>
      </c>
      <c r="F21" s="6"/>
      <c r="G21" s="9"/>
      <c r="H21" s="10"/>
      <c r="I21" s="10"/>
      <c r="J21" s="10"/>
    </row>
    <row r="22" spans="1:10" x14ac:dyDescent="0.25">
      <c r="A22" s="11" t="s">
        <v>21</v>
      </c>
      <c r="B22" s="8" t="s">
        <v>17</v>
      </c>
      <c r="C22" s="18">
        <v>201.54599999999999</v>
      </c>
      <c r="D22" s="18">
        <v>399.22390000000001</v>
      </c>
      <c r="E22" s="18">
        <f t="shared" si="2"/>
        <v>50.484452458883347</v>
      </c>
      <c r="F22" s="6"/>
      <c r="G22" s="9"/>
      <c r="H22" s="10"/>
      <c r="I22" s="10"/>
      <c r="J22" s="10"/>
    </row>
    <row r="23" spans="1:10" ht="15.75" customHeight="1" x14ac:dyDescent="0.25">
      <c r="A23" s="42" t="s">
        <v>66</v>
      </c>
      <c r="B23" s="43"/>
      <c r="C23" s="43"/>
      <c r="D23" s="43"/>
      <c r="E23" s="43"/>
      <c r="F23" s="44"/>
      <c r="G23" s="9"/>
      <c r="H23" s="10"/>
      <c r="I23" s="10"/>
      <c r="J23" s="10"/>
    </row>
    <row r="24" spans="1:10" ht="29.25" customHeight="1" x14ac:dyDescent="0.25">
      <c r="A24" s="11" t="s">
        <v>22</v>
      </c>
      <c r="B24" s="8" t="s">
        <v>5</v>
      </c>
      <c r="C24" s="16">
        <v>574</v>
      </c>
      <c r="D24" s="16">
        <v>595</v>
      </c>
      <c r="E24" s="18">
        <f t="shared" si="2"/>
        <v>96.470588235294116</v>
      </c>
      <c r="F24" s="5"/>
      <c r="G24" s="9"/>
      <c r="H24" s="10"/>
      <c r="I24" s="10"/>
      <c r="J24" s="10"/>
    </row>
    <row r="25" spans="1:10" ht="27.75" customHeight="1" x14ac:dyDescent="0.25">
      <c r="A25" s="11" t="s">
        <v>23</v>
      </c>
      <c r="B25" s="8" t="s">
        <v>24</v>
      </c>
      <c r="C25" s="16">
        <v>348</v>
      </c>
      <c r="D25" s="16">
        <v>353</v>
      </c>
      <c r="E25" s="18">
        <f t="shared" si="2"/>
        <v>98.583569405099141</v>
      </c>
      <c r="F25" s="5"/>
      <c r="G25" s="9"/>
      <c r="H25" s="10"/>
      <c r="I25" s="10"/>
      <c r="J25" s="10"/>
    </row>
    <row r="26" spans="1:10" x14ac:dyDescent="0.25">
      <c r="A26" s="42" t="s">
        <v>25</v>
      </c>
      <c r="B26" s="43"/>
      <c r="C26" s="43"/>
      <c r="D26" s="43"/>
      <c r="E26" s="43"/>
      <c r="F26" s="44"/>
      <c r="G26" s="9"/>
      <c r="H26" s="10"/>
      <c r="I26" s="10"/>
      <c r="J26" s="10"/>
    </row>
    <row r="27" spans="1:10" ht="28.5" customHeight="1" x14ac:dyDescent="0.25">
      <c r="A27" s="11" t="s">
        <v>26</v>
      </c>
      <c r="B27" s="8" t="s">
        <v>17</v>
      </c>
      <c r="C27" s="16" t="s">
        <v>64</v>
      </c>
      <c r="D27" s="18">
        <v>1415.7809999999999</v>
      </c>
      <c r="E27" s="18"/>
      <c r="F27" s="22"/>
      <c r="G27" s="9"/>
      <c r="H27" s="10"/>
      <c r="I27" s="10"/>
      <c r="J27" s="10"/>
    </row>
    <row r="28" spans="1:10" ht="25.5" hidden="1" x14ac:dyDescent="0.25">
      <c r="A28" s="11" t="s">
        <v>27</v>
      </c>
      <c r="B28" s="8"/>
      <c r="C28" s="8"/>
      <c r="D28" s="8"/>
      <c r="E28" s="16"/>
      <c r="F28" s="22"/>
      <c r="G28" s="9"/>
      <c r="H28" s="10"/>
      <c r="I28" s="10"/>
      <c r="J28" s="10"/>
    </row>
    <row r="29" spans="1:10" hidden="1" x14ac:dyDescent="0.25">
      <c r="A29" s="11" t="s">
        <v>28</v>
      </c>
      <c r="B29" s="8" t="s">
        <v>17</v>
      </c>
      <c r="C29" s="8">
        <f>SUM(C31:C33)</f>
        <v>0</v>
      </c>
      <c r="D29" s="8">
        <v>2346.4</v>
      </c>
      <c r="E29" s="18">
        <f t="shared" si="2"/>
        <v>0</v>
      </c>
      <c r="F29" s="7"/>
      <c r="G29" s="9"/>
      <c r="H29" s="10"/>
      <c r="I29" s="10"/>
      <c r="J29" s="10"/>
    </row>
    <row r="30" spans="1:10" hidden="1" x14ac:dyDescent="0.25">
      <c r="A30" s="11" t="s">
        <v>29</v>
      </c>
      <c r="B30" s="8"/>
      <c r="C30" s="8"/>
      <c r="D30" s="8"/>
      <c r="E30" s="16"/>
      <c r="F30" s="22"/>
      <c r="G30" s="9"/>
      <c r="H30" s="10"/>
      <c r="I30" s="10"/>
      <c r="J30" s="10"/>
    </row>
    <row r="31" spans="1:10" hidden="1" x14ac:dyDescent="0.25">
      <c r="A31" s="11" t="s">
        <v>30</v>
      </c>
      <c r="B31" s="8" t="s">
        <v>17</v>
      </c>
      <c r="C31" s="8"/>
      <c r="D31" s="8">
        <v>61.6</v>
      </c>
      <c r="E31" s="18">
        <f t="shared" si="2"/>
        <v>0</v>
      </c>
      <c r="F31" s="7"/>
      <c r="G31" s="9"/>
      <c r="H31" s="10"/>
      <c r="I31" s="10"/>
      <c r="J31" s="10"/>
    </row>
    <row r="32" spans="1:10" hidden="1" x14ac:dyDescent="0.25">
      <c r="A32" s="11" t="s">
        <v>31</v>
      </c>
      <c r="B32" s="8" t="s">
        <v>17</v>
      </c>
      <c r="C32" s="8"/>
      <c r="D32" s="8">
        <v>37.700000000000003</v>
      </c>
      <c r="E32" s="18">
        <f t="shared" si="2"/>
        <v>0</v>
      </c>
      <c r="F32" s="7"/>
      <c r="G32" s="9"/>
      <c r="H32" s="10"/>
      <c r="I32" s="10"/>
      <c r="J32" s="10"/>
    </row>
    <row r="33" spans="1:10" hidden="1" x14ac:dyDescent="0.25">
      <c r="A33" s="11" t="s">
        <v>32</v>
      </c>
      <c r="B33" s="8" t="s">
        <v>17</v>
      </c>
      <c r="C33" s="8"/>
      <c r="D33" s="8">
        <v>78.2</v>
      </c>
      <c r="E33" s="18">
        <f t="shared" si="2"/>
        <v>0</v>
      </c>
      <c r="F33" s="7"/>
      <c r="G33" s="9"/>
      <c r="H33" s="10"/>
      <c r="I33" s="10"/>
      <c r="J33" s="10"/>
    </row>
    <row r="34" spans="1:10" hidden="1" x14ac:dyDescent="0.25">
      <c r="A34" s="11" t="s">
        <v>33</v>
      </c>
      <c r="B34" s="8" t="s">
        <v>17</v>
      </c>
      <c r="C34" s="12"/>
      <c r="D34" s="12">
        <f>D27-D29</f>
        <v>-930.61900000000014</v>
      </c>
      <c r="E34" s="18">
        <f t="shared" si="2"/>
        <v>0</v>
      </c>
      <c r="F34" s="7"/>
      <c r="G34" s="9"/>
      <c r="H34" s="10"/>
      <c r="I34" s="10"/>
      <c r="J34" s="10"/>
    </row>
    <row r="35" spans="1:10" ht="30.75" customHeight="1" x14ac:dyDescent="0.25">
      <c r="A35" s="11" t="s">
        <v>34</v>
      </c>
      <c r="B35" s="8" t="s">
        <v>17</v>
      </c>
      <c r="C35" s="18" t="s">
        <v>60</v>
      </c>
      <c r="D35" s="18">
        <v>387.7</v>
      </c>
      <c r="E35" s="16" t="s">
        <v>56</v>
      </c>
      <c r="F35" s="5"/>
      <c r="G35" s="9"/>
      <c r="H35" s="10"/>
      <c r="I35" s="10"/>
      <c r="J35" s="10"/>
    </row>
    <row r="36" spans="1:10" ht="42" customHeight="1" x14ac:dyDescent="0.25">
      <c r="A36" s="23" t="s">
        <v>35</v>
      </c>
      <c r="B36" s="8" t="s">
        <v>17</v>
      </c>
      <c r="C36" s="16">
        <v>-49.4</v>
      </c>
      <c r="D36" s="16">
        <v>-62.4</v>
      </c>
      <c r="E36" s="16" t="s">
        <v>56</v>
      </c>
      <c r="F36" s="5" t="s">
        <v>72</v>
      </c>
      <c r="G36" s="9"/>
      <c r="H36" s="10"/>
      <c r="I36" s="10"/>
      <c r="J36" s="10"/>
    </row>
    <row r="37" spans="1:10" x14ac:dyDescent="0.25">
      <c r="A37" s="42" t="s">
        <v>36</v>
      </c>
      <c r="B37" s="43"/>
      <c r="C37" s="43"/>
      <c r="D37" s="43"/>
      <c r="E37" s="43"/>
      <c r="F37" s="44"/>
      <c r="G37" s="9"/>
      <c r="H37" s="10"/>
      <c r="I37" s="10"/>
      <c r="J37" s="10"/>
    </row>
    <row r="38" spans="1:10" ht="25.5" x14ac:dyDescent="0.25">
      <c r="A38" s="11" t="s">
        <v>37</v>
      </c>
      <c r="B38" s="8" t="s">
        <v>38</v>
      </c>
      <c r="C38" s="16" t="s">
        <v>64</v>
      </c>
      <c r="D38" s="18">
        <v>24.138000000000002</v>
      </c>
      <c r="E38" s="12"/>
      <c r="F38" s="7"/>
      <c r="G38" s="9"/>
      <c r="H38" s="10"/>
      <c r="I38" s="10"/>
      <c r="J38" s="10"/>
    </row>
    <row r="39" spans="1:10" ht="32.25" customHeight="1" x14ac:dyDescent="0.25">
      <c r="A39" s="11" t="s">
        <v>57</v>
      </c>
      <c r="B39" s="8" t="s">
        <v>38</v>
      </c>
      <c r="C39" s="37">
        <v>0.34</v>
      </c>
      <c r="D39" s="16">
        <v>0.39700000000000002</v>
      </c>
      <c r="E39" s="18">
        <f t="shared" ref="E39:E42" si="3">C39/D39*100</f>
        <v>85.642317380352651</v>
      </c>
      <c r="F39" s="5"/>
      <c r="G39" s="9"/>
      <c r="H39" s="10"/>
      <c r="I39" s="10"/>
      <c r="J39" s="10"/>
    </row>
    <row r="40" spans="1:10" ht="25.5" hidden="1" x14ac:dyDescent="0.25">
      <c r="A40" s="24" t="s">
        <v>39</v>
      </c>
      <c r="B40" s="25" t="s">
        <v>40</v>
      </c>
      <c r="C40" s="26" t="e">
        <f>C39/1000/C38*100</f>
        <v>#VALUE!</v>
      </c>
      <c r="D40" s="26">
        <f>D39/1000/D38*100</f>
        <v>1.6447095865440382E-3</v>
      </c>
      <c r="E40" s="46" t="s">
        <v>56</v>
      </c>
      <c r="F40" s="27"/>
      <c r="G40" s="9"/>
      <c r="H40" s="10"/>
      <c r="I40" s="10"/>
      <c r="J40" s="10"/>
    </row>
    <row r="41" spans="1:10" ht="25.5" x14ac:dyDescent="0.25">
      <c r="A41" s="11" t="s">
        <v>41</v>
      </c>
      <c r="B41" s="8" t="s">
        <v>38</v>
      </c>
      <c r="C41" s="38">
        <v>10.912000000000001</v>
      </c>
      <c r="D41" s="38">
        <v>11.525</v>
      </c>
      <c r="E41" s="18">
        <f t="shared" si="3"/>
        <v>94.68112798264643</v>
      </c>
      <c r="F41" s="5" t="s">
        <v>72</v>
      </c>
      <c r="G41" s="9"/>
      <c r="H41" s="10"/>
      <c r="I41" s="10"/>
      <c r="J41" s="10"/>
    </row>
    <row r="42" spans="1:10" ht="28.5" customHeight="1" x14ac:dyDescent="0.25">
      <c r="A42" s="11" t="s">
        <v>42</v>
      </c>
      <c r="B42" s="8" t="s">
        <v>43</v>
      </c>
      <c r="C42" s="16">
        <v>57094</v>
      </c>
      <c r="D42" s="36">
        <v>50772</v>
      </c>
      <c r="E42" s="18">
        <f t="shared" si="3"/>
        <v>112.45174505633027</v>
      </c>
      <c r="F42" s="5" t="s">
        <v>72</v>
      </c>
      <c r="G42" s="9"/>
      <c r="H42" s="10"/>
      <c r="I42" s="10"/>
      <c r="J42" s="10"/>
    </row>
    <row r="43" spans="1:10" x14ac:dyDescent="0.25">
      <c r="A43" s="42" t="s">
        <v>44</v>
      </c>
      <c r="B43" s="43"/>
      <c r="C43" s="43"/>
      <c r="D43" s="43"/>
      <c r="E43" s="43"/>
      <c r="F43" s="44"/>
      <c r="G43" s="9"/>
      <c r="H43" s="10"/>
      <c r="I43" s="10"/>
      <c r="J43" s="10"/>
    </row>
    <row r="44" spans="1:10" ht="25.5" x14ac:dyDescent="0.25">
      <c r="A44" s="11" t="s">
        <v>45</v>
      </c>
      <c r="B44" s="8" t="s">
        <v>5</v>
      </c>
      <c r="C44" s="16">
        <v>2071</v>
      </c>
      <c r="D44" s="16">
        <v>2173</v>
      </c>
      <c r="E44" s="18">
        <f t="shared" ref="E44:E48" si="4">C44/D44*100</f>
        <v>95.306028531983429</v>
      </c>
      <c r="F44" s="22"/>
      <c r="G44" s="9"/>
      <c r="H44" s="10"/>
      <c r="I44" s="10"/>
      <c r="J44" s="10"/>
    </row>
    <row r="45" spans="1:10" ht="15" customHeight="1" x14ac:dyDescent="0.25">
      <c r="A45" s="11" t="s">
        <v>46</v>
      </c>
      <c r="B45" s="8"/>
      <c r="C45" s="8"/>
      <c r="D45" s="8"/>
      <c r="E45" s="8"/>
      <c r="F45" s="22"/>
      <c r="G45" s="9"/>
      <c r="H45" s="10"/>
      <c r="I45" s="10"/>
      <c r="J45" s="10"/>
    </row>
    <row r="46" spans="1:10" x14ac:dyDescent="0.25">
      <c r="A46" s="11" t="s">
        <v>47</v>
      </c>
      <c r="B46" s="8" t="s">
        <v>5</v>
      </c>
      <c r="C46" s="16">
        <v>3769</v>
      </c>
      <c r="D46" s="16">
        <v>3779</v>
      </c>
      <c r="E46" s="18">
        <f t="shared" si="4"/>
        <v>99.735379730087331</v>
      </c>
      <c r="F46" s="7"/>
      <c r="G46" s="9"/>
      <c r="H46" s="10"/>
      <c r="I46" s="10"/>
      <c r="J46" s="10"/>
    </row>
    <row r="47" spans="1:10" hidden="1" x14ac:dyDescent="0.25">
      <c r="A47" s="11" t="s">
        <v>48</v>
      </c>
      <c r="B47" s="8" t="s">
        <v>5</v>
      </c>
      <c r="C47" s="8"/>
      <c r="D47" s="8"/>
      <c r="E47" s="18"/>
      <c r="F47" s="7"/>
      <c r="G47" s="9"/>
      <c r="H47" s="10"/>
      <c r="I47" s="10"/>
      <c r="J47" s="10"/>
    </row>
    <row r="48" spans="1:10" ht="15.75" customHeight="1" x14ac:dyDescent="0.25">
      <c r="A48" s="11" t="s">
        <v>49</v>
      </c>
      <c r="B48" s="8" t="s">
        <v>5</v>
      </c>
      <c r="C48" s="16">
        <v>442</v>
      </c>
      <c r="D48" s="16">
        <v>383</v>
      </c>
      <c r="E48" s="18">
        <f t="shared" si="4"/>
        <v>115.40469973890339</v>
      </c>
      <c r="F48" s="7"/>
      <c r="G48" s="9"/>
      <c r="H48" s="10"/>
      <c r="I48" s="10"/>
      <c r="J48" s="10"/>
    </row>
    <row r="49" spans="1:11" hidden="1" x14ac:dyDescent="0.25">
      <c r="A49" s="11" t="s">
        <v>50</v>
      </c>
      <c r="B49" s="8" t="s">
        <v>5</v>
      </c>
      <c r="C49" s="8"/>
      <c r="D49" s="8" t="s">
        <v>51</v>
      </c>
      <c r="E49" s="16"/>
      <c r="F49" s="7"/>
      <c r="G49" s="9"/>
      <c r="H49" s="10"/>
      <c r="I49" s="10"/>
      <c r="J49" s="10"/>
    </row>
    <row r="50" spans="1:11" ht="15.75" customHeight="1" x14ac:dyDescent="0.25">
      <c r="A50" s="11" t="s">
        <v>52</v>
      </c>
      <c r="B50" s="16"/>
      <c r="C50" s="16"/>
      <c r="D50" s="16"/>
      <c r="E50" s="16"/>
      <c r="F50" s="7"/>
      <c r="G50" s="9"/>
      <c r="H50" s="10"/>
      <c r="I50" s="10"/>
      <c r="J50" s="10"/>
    </row>
    <row r="51" spans="1:11" x14ac:dyDescent="0.25">
      <c r="A51" s="11" t="s">
        <v>53</v>
      </c>
      <c r="B51" s="8" t="s">
        <v>5</v>
      </c>
      <c r="C51" s="39">
        <v>8</v>
      </c>
      <c r="D51" s="16">
        <v>10</v>
      </c>
      <c r="E51" s="18">
        <f t="shared" ref="E51:E53" si="5">C51/D51*100</f>
        <v>80</v>
      </c>
      <c r="F51" s="7"/>
      <c r="G51" s="9"/>
      <c r="H51" s="10"/>
      <c r="I51" s="10"/>
      <c r="J51" s="10"/>
    </row>
    <row r="52" spans="1:11" x14ac:dyDescent="0.25">
      <c r="A52" s="11" t="s">
        <v>54</v>
      </c>
      <c r="B52" s="8" t="s">
        <v>5</v>
      </c>
      <c r="C52" s="39">
        <v>7</v>
      </c>
      <c r="D52" s="16">
        <v>7</v>
      </c>
      <c r="E52" s="18">
        <f t="shared" si="5"/>
        <v>100</v>
      </c>
      <c r="F52" s="7"/>
      <c r="G52" s="9"/>
      <c r="H52" s="10"/>
      <c r="I52" s="10"/>
      <c r="J52" s="10"/>
    </row>
    <row r="53" spans="1:11" x14ac:dyDescent="0.25">
      <c r="A53" s="11" t="s">
        <v>55</v>
      </c>
      <c r="B53" s="8" t="s">
        <v>5</v>
      </c>
      <c r="C53" s="39">
        <v>3</v>
      </c>
      <c r="D53" s="16">
        <v>3</v>
      </c>
      <c r="E53" s="18">
        <f t="shared" si="5"/>
        <v>100</v>
      </c>
      <c r="F53" s="7"/>
      <c r="G53" s="9"/>
      <c r="H53" s="10"/>
      <c r="I53" s="10"/>
      <c r="J53" s="10"/>
    </row>
    <row r="54" spans="1:11" ht="11.25" customHeight="1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</row>
    <row r="55" spans="1:11" x14ac:dyDescent="0.25">
      <c r="A55" s="28" t="s">
        <v>65</v>
      </c>
      <c r="B55" s="10"/>
      <c r="C55" s="10"/>
      <c r="D55" s="10"/>
      <c r="E55" s="10"/>
      <c r="F55" s="10"/>
      <c r="G55" s="10"/>
      <c r="H55" s="10"/>
      <c r="I55" s="10"/>
      <c r="J55" s="10"/>
    </row>
    <row r="56" spans="1:11" ht="52.5" customHeight="1" x14ac:dyDescent="0.25">
      <c r="A56" s="45" t="s">
        <v>67</v>
      </c>
      <c r="B56" s="45"/>
      <c r="C56" s="45"/>
      <c r="D56" s="45"/>
      <c r="E56" s="45"/>
      <c r="F56" s="45"/>
      <c r="G56" s="29"/>
      <c r="H56" s="29"/>
      <c r="I56" s="29"/>
      <c r="J56" s="29"/>
      <c r="K56" s="35"/>
    </row>
    <row r="57" spans="1:11" ht="4.5" customHeight="1" x14ac:dyDescent="0.25">
      <c r="A57" s="30"/>
      <c r="B57" s="31"/>
      <c r="C57" s="31"/>
      <c r="D57" s="31"/>
      <c r="E57" s="31"/>
      <c r="F57" s="31"/>
      <c r="G57" s="31"/>
      <c r="H57" s="32"/>
      <c r="I57" s="32"/>
      <c r="J57" s="33"/>
      <c r="K57" s="2"/>
    </row>
    <row r="58" spans="1:11" x14ac:dyDescent="0.25">
      <c r="A58" s="34" t="s">
        <v>68</v>
      </c>
      <c r="B58" s="31"/>
      <c r="C58" s="31"/>
      <c r="D58" s="31"/>
      <c r="E58" s="31"/>
      <c r="F58" s="31"/>
      <c r="G58" s="31"/>
      <c r="H58" s="32"/>
      <c r="I58" s="32"/>
      <c r="J58" s="33"/>
      <c r="K58" s="2"/>
    </row>
    <row r="59" spans="1:11" ht="9" customHeight="1" x14ac:dyDescent="0.25">
      <c r="A59" s="31"/>
      <c r="B59" s="31"/>
      <c r="C59" s="31"/>
      <c r="D59" s="31"/>
      <c r="E59" s="31"/>
      <c r="F59" s="31"/>
      <c r="G59" s="31"/>
      <c r="H59" s="32"/>
      <c r="I59" s="32"/>
      <c r="J59" s="33"/>
      <c r="K59" s="2"/>
    </row>
    <row r="60" spans="1:11" x14ac:dyDescent="0.25">
      <c r="A60" s="41" t="s">
        <v>83</v>
      </c>
      <c r="B60" s="41"/>
      <c r="C60" s="41"/>
      <c r="D60" s="41"/>
      <c r="E60" s="41"/>
      <c r="F60" s="41"/>
      <c r="G60" s="41"/>
      <c r="H60" s="41"/>
      <c r="I60" s="41"/>
      <c r="J60" s="41"/>
      <c r="K60" s="2"/>
    </row>
  </sheetData>
  <mergeCells count="9">
    <mergeCell ref="A1:F1"/>
    <mergeCell ref="A2:F2"/>
    <mergeCell ref="A60:J60"/>
    <mergeCell ref="A23:F23"/>
    <mergeCell ref="A26:F26"/>
    <mergeCell ref="A5:F5"/>
    <mergeCell ref="A37:F37"/>
    <mergeCell ref="A43:F43"/>
    <mergeCell ref="A56:F56"/>
  </mergeCells>
  <pageMargins left="0.39370078740157483" right="0.39370078740157483" top="0" bottom="0" header="0" footer="0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Медведева Татьяна Алексеевна</dc:creator>
  <cp:lastModifiedBy>obadina</cp:lastModifiedBy>
  <cp:lastPrinted>2017-08-16T11:52:01Z</cp:lastPrinted>
  <dcterms:created xsi:type="dcterms:W3CDTF">2015-03-05T06:47:46Z</dcterms:created>
  <dcterms:modified xsi:type="dcterms:W3CDTF">2017-08-16T11:56:05Z</dcterms:modified>
</cp:coreProperties>
</file>