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75" yWindow="-255" windowWidth="19440" windowHeight="12090" activeTab="3"/>
  </bookViews>
  <sheets>
    <sheet name="Январь - март 2022" sheetId="2" r:id="rId1"/>
    <sheet name="Январь - июнь 2022" sheetId="3" r:id="rId2"/>
    <sheet name="Январь - сентябрь 2022" sheetId="1" r:id="rId3"/>
    <sheet name="Январь - декабрь 2022" sheetId="4" r:id="rId4"/>
  </sheets>
  <definedNames>
    <definedName name="_xlnm.Print_Area" localSheetId="3">'Январь - декабрь 2022'!$A$1:$G$50</definedName>
    <definedName name="_xlnm.Print_Area" localSheetId="1">'Январь - июнь 2022'!$A$1:$G$50</definedName>
    <definedName name="_xlnm.Print_Area" localSheetId="0">'Январь - март 2022'!$A$1:$G$50</definedName>
    <definedName name="_xlnm.Print_Area" localSheetId="2">'Январь - сентябрь 2022'!$A$1:$G$50</definedName>
  </definedNames>
  <calcPr calcId="145621"/>
</workbook>
</file>

<file path=xl/calcChain.xml><?xml version="1.0" encoding="utf-8"?>
<calcChain xmlns="http://schemas.openxmlformats.org/spreadsheetml/2006/main">
  <c r="F58" i="4" l="1"/>
  <c r="F57" i="4"/>
  <c r="F56" i="4"/>
  <c r="F55" i="4"/>
  <c r="F54" i="4"/>
  <c r="F52" i="4"/>
  <c r="F51" i="4"/>
  <c r="F44" i="4"/>
  <c r="E44" i="4"/>
  <c r="F43" i="4"/>
  <c r="E43" i="4"/>
  <c r="F42" i="4"/>
  <c r="E42" i="4"/>
  <c r="D41" i="4"/>
  <c r="C41" i="4"/>
  <c r="F37" i="4"/>
  <c r="E37" i="4"/>
  <c r="F36" i="4"/>
  <c r="E36" i="4"/>
  <c r="D35" i="4"/>
  <c r="F35" i="4" s="1"/>
  <c r="F34" i="4"/>
  <c r="E34" i="4"/>
  <c r="F33" i="4"/>
  <c r="E33" i="4"/>
  <c r="F32" i="4"/>
  <c r="E32" i="4"/>
  <c r="F31" i="4"/>
  <c r="E31" i="4"/>
  <c r="C30" i="4"/>
  <c r="E30" i="4" s="1"/>
  <c r="F29" i="4"/>
  <c r="E29" i="4"/>
  <c r="F28" i="4"/>
  <c r="E28" i="4"/>
  <c r="F26" i="4"/>
  <c r="E26" i="4"/>
  <c r="F25" i="4"/>
  <c r="E25" i="4"/>
  <c r="F23" i="4"/>
  <c r="E23" i="4"/>
  <c r="F22" i="4"/>
  <c r="E22" i="4"/>
  <c r="F21" i="4"/>
  <c r="E21" i="4"/>
  <c r="E19" i="4"/>
  <c r="F18" i="4"/>
  <c r="E18" i="4"/>
  <c r="F17" i="4"/>
  <c r="E17" i="4"/>
  <c r="F15" i="4"/>
  <c r="E15" i="4"/>
  <c r="D13" i="4"/>
  <c r="C13" i="4"/>
  <c r="F12" i="4"/>
  <c r="E12" i="4"/>
  <c r="F11" i="4"/>
  <c r="E11" i="4"/>
  <c r="D10" i="4"/>
  <c r="C10" i="4"/>
  <c r="F9" i="4"/>
  <c r="E9" i="4"/>
  <c r="F8" i="4"/>
  <c r="E8" i="4"/>
  <c r="F7" i="4"/>
  <c r="E35" i="4" l="1"/>
  <c r="F13" i="4"/>
  <c r="F10" i="4"/>
  <c r="E7" i="4"/>
  <c r="F30" i="4"/>
  <c r="F58" i="3"/>
  <c r="F57" i="3"/>
  <c r="F56" i="3"/>
  <c r="F55" i="3"/>
  <c r="F54" i="3"/>
  <c r="F52" i="3"/>
  <c r="F51" i="3"/>
  <c r="F44" i="3"/>
  <c r="E44" i="3"/>
  <c r="F43" i="3"/>
  <c r="E43" i="3"/>
  <c r="F42" i="3"/>
  <c r="E42" i="3"/>
  <c r="D41" i="3"/>
  <c r="C41" i="3"/>
  <c r="F37" i="3"/>
  <c r="E37" i="3"/>
  <c r="F36" i="3"/>
  <c r="E36" i="3"/>
  <c r="D35" i="3"/>
  <c r="E35" i="3" s="1"/>
  <c r="F34" i="3"/>
  <c r="E34" i="3"/>
  <c r="F33" i="3"/>
  <c r="E33" i="3"/>
  <c r="F32" i="3"/>
  <c r="E32" i="3"/>
  <c r="F31" i="3"/>
  <c r="E31" i="3"/>
  <c r="C30" i="3"/>
  <c r="F30" i="3" s="1"/>
  <c r="F29" i="3"/>
  <c r="E29" i="3"/>
  <c r="F28" i="3"/>
  <c r="E28" i="3"/>
  <c r="F26" i="3"/>
  <c r="E26" i="3"/>
  <c r="F25" i="3"/>
  <c r="E25" i="3"/>
  <c r="F23" i="3"/>
  <c r="E23" i="3"/>
  <c r="F22" i="3"/>
  <c r="E22" i="3"/>
  <c r="F21" i="3"/>
  <c r="E21" i="3"/>
  <c r="F19" i="3"/>
  <c r="E19" i="3"/>
  <c r="F18" i="3"/>
  <c r="E18" i="3"/>
  <c r="F17" i="3"/>
  <c r="E17" i="3"/>
  <c r="F15" i="3"/>
  <c r="E15" i="3"/>
  <c r="D13" i="3"/>
  <c r="C13" i="3"/>
  <c r="F12" i="3"/>
  <c r="E12" i="3"/>
  <c r="F11" i="3"/>
  <c r="E11" i="3"/>
  <c r="D10" i="3"/>
  <c r="C10" i="3"/>
  <c r="F9" i="3"/>
  <c r="E9" i="3"/>
  <c r="F8" i="3"/>
  <c r="E8" i="3"/>
  <c r="D7" i="3"/>
  <c r="C7" i="3"/>
  <c r="C7" i="2"/>
  <c r="F58" i="2"/>
  <c r="F57" i="2"/>
  <c r="F56" i="2"/>
  <c r="F55" i="2"/>
  <c r="F54" i="2"/>
  <c r="F52" i="2"/>
  <c r="F51" i="2"/>
  <c r="F44" i="2"/>
  <c r="E44" i="2"/>
  <c r="F43" i="2"/>
  <c r="E43" i="2"/>
  <c r="F42" i="2"/>
  <c r="E42" i="2"/>
  <c r="D41" i="2"/>
  <c r="C41" i="2"/>
  <c r="F37" i="2"/>
  <c r="E37" i="2"/>
  <c r="F36" i="2"/>
  <c r="E36" i="2"/>
  <c r="D35" i="2"/>
  <c r="E35" i="2" s="1"/>
  <c r="F34" i="2"/>
  <c r="E34" i="2"/>
  <c r="F33" i="2"/>
  <c r="E33" i="2"/>
  <c r="F32" i="2"/>
  <c r="E32" i="2"/>
  <c r="F31" i="2"/>
  <c r="E31" i="2"/>
  <c r="C30" i="2"/>
  <c r="F30" i="2" s="1"/>
  <c r="F29" i="2"/>
  <c r="E29" i="2"/>
  <c r="F28" i="2"/>
  <c r="E28" i="2"/>
  <c r="F26" i="2"/>
  <c r="E26" i="2"/>
  <c r="F25" i="2"/>
  <c r="E25" i="2"/>
  <c r="F23" i="2"/>
  <c r="E23" i="2"/>
  <c r="F22" i="2"/>
  <c r="E22" i="2"/>
  <c r="F21" i="2"/>
  <c r="E21" i="2"/>
  <c r="F19" i="2"/>
  <c r="E19" i="2"/>
  <c r="F18" i="2"/>
  <c r="E18" i="2"/>
  <c r="F17" i="2"/>
  <c r="E17" i="2"/>
  <c r="F15" i="2"/>
  <c r="E15" i="2"/>
  <c r="D13" i="2"/>
  <c r="C13" i="2"/>
  <c r="E13" i="2" s="1"/>
  <c r="F12" i="2"/>
  <c r="E12" i="2"/>
  <c r="F11" i="2"/>
  <c r="E11" i="2"/>
  <c r="D10" i="2"/>
  <c r="C10" i="2"/>
  <c r="F9" i="2"/>
  <c r="E9" i="2"/>
  <c r="F8" i="2"/>
  <c r="E8" i="2"/>
  <c r="D7" i="2"/>
  <c r="E7" i="2" s="1"/>
  <c r="E7" i="3" l="1"/>
  <c r="E13" i="3"/>
  <c r="E10" i="3"/>
  <c r="F7" i="3"/>
  <c r="F10" i="3"/>
  <c r="F13" i="3"/>
  <c r="E30" i="3"/>
  <c r="F35" i="3"/>
  <c r="E10" i="2"/>
  <c r="F7" i="2"/>
  <c r="F10" i="2"/>
  <c r="F13" i="2"/>
  <c r="E30" i="2"/>
  <c r="F35" i="2"/>
  <c r="F43" i="1"/>
  <c r="E43" i="1"/>
  <c r="E44" i="1"/>
  <c r="E42" i="1"/>
  <c r="D7" i="1"/>
  <c r="C7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28" i="1"/>
  <c r="E26" i="1"/>
  <c r="E25" i="1"/>
  <c r="E23" i="1"/>
  <c r="E22" i="1"/>
  <c r="E21" i="1"/>
  <c r="F21" i="1"/>
  <c r="F19" i="1"/>
  <c r="F18" i="1"/>
  <c r="F17" i="1"/>
  <c r="E19" i="1"/>
  <c r="E18" i="1"/>
  <c r="E17" i="1"/>
  <c r="E15" i="1"/>
  <c r="F15" i="1"/>
  <c r="F12" i="1"/>
  <c r="E11" i="1"/>
  <c r="E8" i="1"/>
  <c r="E9" i="1"/>
  <c r="E10" i="1"/>
  <c r="E12" i="1"/>
  <c r="F10" i="1"/>
  <c r="E7" i="1" l="1"/>
  <c r="F7" i="1"/>
  <c r="F11" i="1"/>
  <c r="F9" i="1"/>
  <c r="F8" i="1"/>
  <c r="C10" i="1"/>
  <c r="D10" i="1"/>
  <c r="C13" i="1"/>
  <c r="D13" i="1"/>
  <c r="E13" i="1" s="1"/>
  <c r="F13" i="1" l="1"/>
  <c r="F57" i="1" l="1"/>
  <c r="F22" i="1"/>
  <c r="F51" i="1" l="1"/>
  <c r="F52" i="1"/>
  <c r="F58" i="1" l="1"/>
  <c r="F28" i="1" l="1"/>
  <c r="F44" i="1" l="1"/>
  <c r="F23" i="1" l="1"/>
  <c r="F25" i="1"/>
  <c r="F26" i="1"/>
  <c r="D35" i="1" l="1"/>
  <c r="F55" i="1" l="1"/>
  <c r="F56" i="1"/>
  <c r="F54" i="1"/>
  <c r="F42" i="1"/>
  <c r="C41" i="1"/>
  <c r="D41" i="1"/>
  <c r="C30" i="1"/>
</calcChain>
</file>

<file path=xl/sharedStrings.xml><?xml version="1.0" encoding="utf-8"?>
<sst xmlns="http://schemas.openxmlformats.org/spreadsheetml/2006/main" count="497" uniqueCount="103">
  <si>
    <t xml:space="preserve">Показатели </t>
  </si>
  <si>
    <t>Единица измерения</t>
  </si>
  <si>
    <t>1. Демография</t>
  </si>
  <si>
    <t>человек</t>
  </si>
  <si>
    <t xml:space="preserve">человек 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</si>
  <si>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</si>
  <si>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</si>
  <si>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</si>
  <si>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</si>
  <si>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</si>
  <si>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</si>
  <si>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</si>
  <si>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</si>
  <si>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</si>
  <si>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</si>
  <si>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</si>
  <si>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</si>
  <si>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</si>
  <si>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</si>
  <si>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</si>
  <si>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</si>
  <si>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</si>
  <si>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</si>
  <si>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</si>
  <si>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</si>
  <si>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</si>
  <si>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</si>
  <si>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</si>
  <si>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</si>
  <si>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</si>
  <si>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</si>
  <si>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</si>
  <si>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</si>
  <si>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</si>
  <si>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…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</si>
  <si>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</si>
  <si>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</si>
  <si>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</si>
  <si>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</si>
  <si>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</si>
  <si>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</si>
  <si>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</si>
  <si>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</si>
  <si>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</si>
  <si>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</si>
  <si>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r>
      <t>Количество родившихся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</si>
  <si>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умерших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</si>
  <si>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прибывших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</si>
  <si>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выбывших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</si>
  <si>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</si>
  <si>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</si>
  <si>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</si>
  <si>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</si>
  <si>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изменением круга респондентов, а также с возобновлением работы хозяйствующих субъектов отдельных видо экономической деятельности, которая была приостановлена с марта 2020 года в соответствии с федеральными и региональными нормативными правовыми актами, направленными на реализацию мер по обеспечению санитарно-эпидемиологического благополучия населения в связи с распространением новой коронавирусной инфекции (COVID-19)</t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</si>
  <si>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</si>
  <si>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</si>
  <si>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</si>
  <si>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</si>
  <si>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t xml:space="preserve"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предпринимателе. </t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</si>
  <si>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</si>
  <si>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</si>
  <si>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</si>
  <si>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</si>
  <si>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</si>
  <si>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</si>
  <si>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Среднесписочная численность работников организаций  - всего</t>
    </r>
    <r>
      <rPr>
        <vertAlign val="superscript"/>
        <sz val="10"/>
        <rFont val="Times New Roman"/>
        <family val="1"/>
        <charset val="204"/>
      </rPr>
      <t>1</t>
    </r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</si>
  <si>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</si>
  <si>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</si>
  <si>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</si>
  <si>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</si>
  <si>
    <t>Печенгский муниципальный округ за январь - сентябрь 2022 года</t>
  </si>
  <si>
    <t>Показатели социально-экономического положения муниципального образования</t>
  </si>
  <si>
    <t>Значение показателя январь-сентябрь 2021 г.</t>
  </si>
  <si>
    <t>Значение показателя январь-сентябрь 2022 г.</t>
  </si>
  <si>
    <t xml:space="preserve"> +/-</t>
  </si>
  <si>
    <t>К аналогичному периоду прошлого года</t>
  </si>
  <si>
    <r>
      <t>Естественный прирост (убыль (-))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                              </t>
    </r>
  </si>
  <si>
    <r>
      <t>Миграционный прирост (убыль (-))</t>
    </r>
    <r>
      <rPr>
        <vertAlign val="superscript"/>
        <sz val="10"/>
        <rFont val="Times New Roman"/>
        <family val="1"/>
        <charset val="204"/>
      </rPr>
      <t>1</t>
    </r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</si>
  <si>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предпринимательства).</t>
    </r>
  </si>
  <si>
    <r>
      <t>Объем отгруженных товаров собственного производства, выполненных работ и услуг собственными силасми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</si>
  <si>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</si>
  <si>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а также с изменением круга респондентов.</t>
  </si>
  <si>
    <r>
      <t>Количество индивидуальных предпринимателей - по состоянию на 01 октября</t>
    </r>
    <r>
      <rPr>
        <vertAlign val="superscript"/>
        <sz val="10"/>
        <rFont val="Times New Roman"/>
        <family val="1"/>
        <charset val="204"/>
      </rPr>
      <t>1</t>
    </r>
  </si>
  <si>
    <t>Ппоказатель приведен по состоянию на 01.10.2022 и на 01.10.2021 года соответственно</t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</si>
  <si>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Увеличение связано сростом выручки.</t>
  </si>
  <si>
    <t>Показатель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статистики..</t>
  </si>
  <si>
    <t>Численность населения</t>
  </si>
  <si>
    <t>7. Труд и заработная плата</t>
  </si>
  <si>
    <r>
      <t>Просроченная задолженность по заработной плате</t>
    </r>
    <r>
      <rPr>
        <vertAlign val="superscript"/>
        <sz val="10"/>
        <rFont val="Times New Roman"/>
        <family val="1"/>
        <charset val="204"/>
      </rPr>
      <t>1</t>
    </r>
  </si>
  <si>
    <t>Печенгский муниципальный округ за январь - март 2022 года</t>
  </si>
  <si>
    <t>Значение показателя январь-март 2022 г.</t>
  </si>
  <si>
    <t>Значение показателя январь-март 2021 г.</t>
  </si>
  <si>
    <t>Ппоказатель приведен по состоянию на 01.04.2022 и на 01.04.2021 года соответственно</t>
  </si>
  <si>
    <t>Печенгский муниципальный округ за январь - июнь 2022 года</t>
  </si>
  <si>
    <t>Значение показателя январь-июнь 2022 г.</t>
  </si>
  <si>
    <t>Значение показателя январь-июнь 2021 г.</t>
  </si>
  <si>
    <t>Ппоказатель приведен по состоянию на 01.07.2022 и на 01.07.2021 года соответственно</t>
  </si>
  <si>
    <t>Печенгский муниципальный округ за январь - декабрь 2022 года</t>
  </si>
  <si>
    <t>Значение показателя январь-декабрь 2022 г.</t>
  </si>
  <si>
    <t>Значение показателя январь-декабрь 2021 г.</t>
  </si>
  <si>
    <t>Показатель предоставлен Федеральной службой государственной статистики: на 01.01.2022 года - без учета итогов ВПН-2020.</t>
  </si>
  <si>
    <r>
      <t>Объем отгруженных товаров собственного производства, выполненных работ и услуг собственными силами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</si>
  <si>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t>в 2,7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</si>
</sst>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5" zoomScaleNormal="115" workbookViewId="0">
      <pane ySplit="5" topLeftCell="A6" activePane="bottomLeft" state="frozen"/>
      <selection pane="bottomLeft" activeCell="A66" sqref="A66:C66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9" t="s">
        <v>71</v>
      </c>
      <c r="B1" s="69"/>
      <c r="C1" s="69"/>
      <c r="D1" s="69"/>
      <c r="E1" s="69"/>
      <c r="F1" s="69"/>
      <c r="G1" s="69"/>
    </row>
    <row r="2" spans="1:7" ht="15.75" customHeight="1" x14ac:dyDescent="0.25">
      <c r="A2" s="69" t="s">
        <v>89</v>
      </c>
      <c r="B2" s="69"/>
      <c r="C2" s="69"/>
      <c r="D2" s="69"/>
      <c r="E2" s="69"/>
      <c r="F2" s="69"/>
      <c r="G2" s="69"/>
    </row>
    <row r="4" spans="1:7" ht="39" customHeight="1" x14ac:dyDescent="0.25">
      <c r="A4" s="70" t="s">
        <v>0</v>
      </c>
      <c r="B4" s="70" t="s">
        <v>1</v>
      </c>
      <c r="C4" s="70" t="s">
        <v>90</v>
      </c>
      <c r="D4" s="70" t="s">
        <v>91</v>
      </c>
      <c r="E4" s="71" t="s">
        <v>75</v>
      </c>
      <c r="F4" s="71"/>
      <c r="G4" s="70" t="s">
        <v>33</v>
      </c>
    </row>
    <row r="5" spans="1:7" x14ac:dyDescent="0.25">
      <c r="A5" s="70"/>
      <c r="B5" s="70"/>
      <c r="C5" s="70"/>
      <c r="D5" s="70"/>
      <c r="E5" s="33" t="s">
        <v>74</v>
      </c>
      <c r="F5" s="33" t="s">
        <v>21</v>
      </c>
      <c r="G5" s="70"/>
    </row>
    <row r="6" spans="1:7" x14ac:dyDescent="0.25">
      <c r="A6" s="61" t="s">
        <v>2</v>
      </c>
      <c r="B6" s="62"/>
      <c r="C6" s="62"/>
      <c r="D6" s="62"/>
      <c r="E6" s="62"/>
      <c r="F6" s="62"/>
      <c r="G6" s="63"/>
    </row>
    <row r="7" spans="1:7" s="23" customFormat="1" ht="56.25" x14ac:dyDescent="0.25">
      <c r="A7" s="9" t="s">
        <v>86</v>
      </c>
      <c r="B7" s="10" t="s">
        <v>3</v>
      </c>
      <c r="C7" s="37">
        <f>35344+C10+C13</f>
        <v>35100</v>
      </c>
      <c r="D7" s="37">
        <f>36090+D10+D13</f>
        <v>35911</v>
      </c>
      <c r="E7" s="37">
        <f>C7-D7</f>
        <v>-811</v>
      </c>
      <c r="F7" s="36">
        <f t="shared" ref="F7:F13" si="0">C7/D7*100</f>
        <v>97.741639052101021</v>
      </c>
      <c r="G7" s="28" t="s">
        <v>85</v>
      </c>
    </row>
    <row r="8" spans="1:7" s="23" customFormat="1" ht="15.75" x14ac:dyDescent="0.25">
      <c r="A8" s="9" t="s">
        <v>45</v>
      </c>
      <c r="B8" s="10" t="s">
        <v>4</v>
      </c>
      <c r="C8" s="37">
        <v>78</v>
      </c>
      <c r="D8" s="37">
        <v>85</v>
      </c>
      <c r="E8" s="35">
        <f t="shared" ref="E8:E13" si="1">C8-D8</f>
        <v>-7</v>
      </c>
      <c r="F8" s="36">
        <f t="shared" si="0"/>
        <v>91.764705882352942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129</v>
      </c>
      <c r="D9" s="37">
        <v>111</v>
      </c>
      <c r="E9" s="35">
        <f t="shared" si="1"/>
        <v>18</v>
      </c>
      <c r="F9" s="36">
        <f t="shared" si="0"/>
        <v>116.21621621621621</v>
      </c>
      <c r="G9" s="10"/>
    </row>
    <row r="10" spans="1:7" s="23" customFormat="1" ht="15.75" x14ac:dyDescent="0.25">
      <c r="A10" s="9" t="s">
        <v>76</v>
      </c>
      <c r="B10" s="10" t="s">
        <v>4</v>
      </c>
      <c r="C10" s="37">
        <f>C8-C9</f>
        <v>-51</v>
      </c>
      <c r="D10" s="37">
        <f>D8-D9</f>
        <v>-26</v>
      </c>
      <c r="E10" s="35">
        <f t="shared" si="1"/>
        <v>-25</v>
      </c>
      <c r="F10" s="36">
        <f t="shared" si="0"/>
        <v>196.15384615384613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217</v>
      </c>
      <c r="D11" s="37">
        <v>288</v>
      </c>
      <c r="E11" s="35">
        <f>C11-D11</f>
        <v>-71</v>
      </c>
      <c r="F11" s="36">
        <f t="shared" si="0"/>
        <v>75.347222222222214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410</v>
      </c>
      <c r="D12" s="37">
        <v>441</v>
      </c>
      <c r="E12" s="35">
        <f t="shared" si="1"/>
        <v>-31</v>
      </c>
      <c r="F12" s="36">
        <f t="shared" si="0"/>
        <v>92.97052154195012</v>
      </c>
      <c r="G12" s="10"/>
    </row>
    <row r="13" spans="1:7" s="23" customFormat="1" ht="15.75" x14ac:dyDescent="0.25">
      <c r="A13" s="9" t="s">
        <v>77</v>
      </c>
      <c r="B13" s="10" t="s">
        <v>4</v>
      </c>
      <c r="C13" s="37">
        <f>C11-C12</f>
        <v>-193</v>
      </c>
      <c r="D13" s="37">
        <f>D11-D12</f>
        <v>-153</v>
      </c>
      <c r="E13" s="35">
        <f t="shared" si="1"/>
        <v>-40</v>
      </c>
      <c r="F13" s="36">
        <f t="shared" si="0"/>
        <v>126.14379084967319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79</v>
      </c>
      <c r="B15" s="10" t="s">
        <v>6</v>
      </c>
      <c r="C15" s="39">
        <v>17240.400000000001</v>
      </c>
      <c r="D15" s="39">
        <v>12866.8</v>
      </c>
      <c r="E15" s="36">
        <f>C15-D15</f>
        <v>4373.6000000000022</v>
      </c>
      <c r="F15" s="36">
        <f>C15/D15*100</f>
        <v>133.9913576025119</v>
      </c>
      <c r="G15" s="16"/>
    </row>
    <row r="16" spans="1:7" s="23" customFormat="1" ht="66.75" x14ac:dyDescent="0.25">
      <c r="A16" s="9" t="s">
        <v>59</v>
      </c>
      <c r="B16" s="10" t="s">
        <v>6</v>
      </c>
      <c r="C16" s="34" t="s">
        <v>56</v>
      </c>
      <c r="D16" s="34" t="s">
        <v>56</v>
      </c>
      <c r="E16" s="34"/>
      <c r="F16" s="36">
        <v>124.6</v>
      </c>
      <c r="G16" s="29"/>
    </row>
    <row r="17" spans="1:7" s="23" customFormat="1" ht="54" customHeight="1" x14ac:dyDescent="0.25">
      <c r="A17" s="9" t="s">
        <v>54</v>
      </c>
      <c r="B17" s="10" t="s">
        <v>6</v>
      </c>
      <c r="C17" s="39">
        <v>857.6</v>
      </c>
      <c r="D17" s="39">
        <v>749.7</v>
      </c>
      <c r="E17" s="36">
        <f t="shared" ref="E17:E23" si="2">C17-D17</f>
        <v>107.89999999999998</v>
      </c>
      <c r="F17" s="36">
        <f t="shared" ref="F17:F19" si="3">C17/D17*100</f>
        <v>114.39242363612112</v>
      </c>
      <c r="G17" s="15"/>
    </row>
    <row r="18" spans="1:7" s="23" customFormat="1" ht="84" customHeight="1" x14ac:dyDescent="0.25">
      <c r="A18" s="9" t="s">
        <v>55</v>
      </c>
      <c r="B18" s="10" t="s">
        <v>7</v>
      </c>
      <c r="C18" s="39">
        <v>1532.2</v>
      </c>
      <c r="D18" s="39">
        <v>1126.7</v>
      </c>
      <c r="E18" s="36">
        <f t="shared" si="2"/>
        <v>405.5</v>
      </c>
      <c r="F18" s="36">
        <f t="shared" si="3"/>
        <v>135.99005946569628</v>
      </c>
      <c r="G18" s="15"/>
    </row>
    <row r="19" spans="1:7" s="23" customFormat="1" ht="85.5" customHeight="1" x14ac:dyDescent="0.25">
      <c r="A19" s="9" t="s">
        <v>80</v>
      </c>
      <c r="B19" s="10" t="s">
        <v>7</v>
      </c>
      <c r="C19" s="39">
        <v>67.900000000000006</v>
      </c>
      <c r="D19" s="39">
        <v>67.7</v>
      </c>
      <c r="E19" s="36">
        <f t="shared" si="2"/>
        <v>0.20000000000000284</v>
      </c>
      <c r="F19" s="36">
        <f t="shared" si="3"/>
        <v>100.29542097488921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33.75" x14ac:dyDescent="0.25">
      <c r="A21" s="9" t="s">
        <v>50</v>
      </c>
      <c r="B21" s="10" t="s">
        <v>7</v>
      </c>
      <c r="C21" s="12">
        <v>1037.3</v>
      </c>
      <c r="D21" s="12">
        <v>938.2</v>
      </c>
      <c r="E21" s="36">
        <f t="shared" si="2"/>
        <v>99.099999999999909</v>
      </c>
      <c r="F21" s="8">
        <f>C21/D21*100</f>
        <v>110.5627797910893</v>
      </c>
      <c r="G21" s="28" t="s">
        <v>81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235.4</v>
      </c>
      <c r="D22" s="12">
        <v>245.1</v>
      </c>
      <c r="E22" s="36">
        <f t="shared" si="2"/>
        <v>-9.6999999999999886</v>
      </c>
      <c r="F22" s="8">
        <f t="shared" ref="F22:F37" si="4">C22/D22*100</f>
        <v>96.042431660546725</v>
      </c>
      <c r="G22" s="28"/>
    </row>
    <row r="23" spans="1:7" s="23" customFormat="1" ht="128.25" customHeight="1" x14ac:dyDescent="0.25">
      <c r="A23" s="9" t="s">
        <v>52</v>
      </c>
      <c r="B23" s="10" t="s">
        <v>7</v>
      </c>
      <c r="C23" s="12">
        <v>93.9</v>
      </c>
      <c r="D23" s="12">
        <v>75.599999999999994</v>
      </c>
      <c r="E23" s="36">
        <f t="shared" si="2"/>
        <v>18.300000000000011</v>
      </c>
      <c r="F23" s="8">
        <f t="shared" si="4"/>
        <v>124.20634920634923</v>
      </c>
      <c r="G23" s="28" t="s">
        <v>53</v>
      </c>
    </row>
    <row r="24" spans="1:7" ht="15.75" customHeight="1" x14ac:dyDescent="0.25">
      <c r="A24" s="64" t="s">
        <v>36</v>
      </c>
      <c r="B24" s="65"/>
      <c r="C24" s="65"/>
      <c r="D24" s="65"/>
      <c r="E24" s="65"/>
      <c r="F24" s="65"/>
      <c r="G24" s="66"/>
    </row>
    <row r="25" spans="1:7" s="23" customFormat="1" ht="70.5" customHeight="1" x14ac:dyDescent="0.25">
      <c r="A25" s="30" t="s">
        <v>82</v>
      </c>
      <c r="B25" s="10" t="s">
        <v>3</v>
      </c>
      <c r="C25" s="12">
        <v>596</v>
      </c>
      <c r="D25" s="12">
        <v>464</v>
      </c>
      <c r="E25" s="12">
        <f>C25-D25</f>
        <v>132</v>
      </c>
      <c r="F25" s="8">
        <f t="shared" si="4"/>
        <v>128.44827586206898</v>
      </c>
      <c r="G25" s="28" t="s">
        <v>58</v>
      </c>
    </row>
    <row r="26" spans="1:7" s="23" customFormat="1" ht="42" customHeight="1" x14ac:dyDescent="0.25">
      <c r="A26" s="9" t="s">
        <v>60</v>
      </c>
      <c r="B26" s="10" t="s">
        <v>9</v>
      </c>
      <c r="C26" s="12">
        <v>296</v>
      </c>
      <c r="D26" s="12">
        <v>298</v>
      </c>
      <c r="E26" s="12">
        <f>C26-D26</f>
        <v>-2</v>
      </c>
      <c r="F26" s="8">
        <f t="shared" si="4"/>
        <v>99.328859060402692</v>
      </c>
      <c r="G26" s="28" t="s">
        <v>92</v>
      </c>
    </row>
    <row r="27" spans="1:7" s="23" customFormat="1" x14ac:dyDescent="0.25">
      <c r="A27" s="64" t="s">
        <v>10</v>
      </c>
      <c r="B27" s="65"/>
      <c r="C27" s="65"/>
      <c r="D27" s="65"/>
      <c r="E27" s="65"/>
      <c r="F27" s="65"/>
      <c r="G27" s="66"/>
    </row>
    <row r="28" spans="1:7" s="23" customFormat="1" ht="58.5" customHeight="1" x14ac:dyDescent="0.25">
      <c r="A28" s="9" t="s">
        <v>62</v>
      </c>
      <c r="B28" s="10" t="s">
        <v>7</v>
      </c>
      <c r="C28" s="8">
        <v>785.9</v>
      </c>
      <c r="D28" s="8">
        <v>777.7</v>
      </c>
      <c r="E28" s="12">
        <f>C28-D28</f>
        <v>8.1999999999999318</v>
      </c>
      <c r="F28" s="8">
        <f t="shared" si="4"/>
        <v>101.05439115340104</v>
      </c>
      <c r="G28" s="28" t="s">
        <v>61</v>
      </c>
    </row>
    <row r="29" spans="1:7" s="23" customFormat="1" ht="25.5" hidden="1" x14ac:dyDescent="0.25">
      <c r="A29" s="9" t="s">
        <v>11</v>
      </c>
      <c r="B29" s="10"/>
      <c r="C29" s="10"/>
      <c r="D29" s="10"/>
      <c r="E29" s="12">
        <f t="shared" ref="E29:E37" si="5">C29-D29</f>
        <v>0</v>
      </c>
      <c r="F29" s="8" t="e">
        <f t="shared" si="4"/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10">
        <f>SUM(C32:C34)</f>
        <v>0</v>
      </c>
      <c r="D30" s="10">
        <v>2346.4</v>
      </c>
      <c r="E30" s="12">
        <f t="shared" si="5"/>
        <v>-2346.4</v>
      </c>
      <c r="F30" s="8">
        <f t="shared" si="4"/>
        <v>0</v>
      </c>
      <c r="G30" s="11"/>
    </row>
    <row r="31" spans="1:7" s="23" customFormat="1" hidden="1" x14ac:dyDescent="0.25">
      <c r="A31" s="9" t="s">
        <v>13</v>
      </c>
      <c r="B31" s="10"/>
      <c r="C31" s="10"/>
      <c r="D31" s="10"/>
      <c r="E31" s="12">
        <f t="shared" si="5"/>
        <v>0</v>
      </c>
      <c r="F31" s="8" t="e">
        <f t="shared" si="4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10"/>
      <c r="D32" s="10">
        <v>61.6</v>
      </c>
      <c r="E32" s="12">
        <f t="shared" si="5"/>
        <v>-61.6</v>
      </c>
      <c r="F32" s="8">
        <f t="shared" si="4"/>
        <v>0</v>
      </c>
      <c r="G32" s="11"/>
    </row>
    <row r="33" spans="1:7" s="23" customFormat="1" hidden="1" x14ac:dyDescent="0.25">
      <c r="A33" s="9" t="s">
        <v>15</v>
      </c>
      <c r="B33" s="10" t="s">
        <v>7</v>
      </c>
      <c r="C33" s="10"/>
      <c r="D33" s="10">
        <v>37.700000000000003</v>
      </c>
      <c r="E33" s="12">
        <f t="shared" si="5"/>
        <v>-37.700000000000003</v>
      </c>
      <c r="F33" s="8">
        <f t="shared" si="4"/>
        <v>0</v>
      </c>
      <c r="G33" s="11"/>
    </row>
    <row r="34" spans="1:7" s="23" customFormat="1" hidden="1" x14ac:dyDescent="0.25">
      <c r="A34" s="9" t="s">
        <v>16</v>
      </c>
      <c r="B34" s="10" t="s">
        <v>7</v>
      </c>
      <c r="C34" s="10"/>
      <c r="D34" s="10">
        <v>78.2</v>
      </c>
      <c r="E34" s="12">
        <f t="shared" si="5"/>
        <v>-78.2</v>
      </c>
      <c r="F34" s="8">
        <f t="shared" si="4"/>
        <v>0</v>
      </c>
      <c r="G34" s="11"/>
    </row>
    <row r="35" spans="1:7" s="23" customFormat="1" hidden="1" x14ac:dyDescent="0.25">
      <c r="A35" s="9" t="s">
        <v>17</v>
      </c>
      <c r="B35" s="10" t="s">
        <v>7</v>
      </c>
      <c r="C35" s="15"/>
      <c r="D35" s="15">
        <f>D28-D30</f>
        <v>-1568.7</v>
      </c>
      <c r="E35" s="12">
        <f t="shared" si="5"/>
        <v>1568.7</v>
      </c>
      <c r="F35" s="8">
        <f t="shared" si="4"/>
        <v>0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8">
        <v>204.7</v>
      </c>
      <c r="D36" s="8" t="s">
        <v>34</v>
      </c>
      <c r="E36" s="12" t="e">
        <f t="shared" si="5"/>
        <v>#VALUE!</v>
      </c>
      <c r="F36" s="8" t="e">
        <f t="shared" si="4"/>
        <v>#VALUE!</v>
      </c>
      <c r="G36" s="10"/>
    </row>
    <row r="37" spans="1:7" s="23" customFormat="1" ht="80.25" customHeight="1" x14ac:dyDescent="0.25">
      <c r="A37" s="21" t="s">
        <v>68</v>
      </c>
      <c r="B37" s="10" t="s">
        <v>7</v>
      </c>
      <c r="C37" s="8">
        <v>399.7</v>
      </c>
      <c r="D37" s="12">
        <v>405.1</v>
      </c>
      <c r="E37" s="12">
        <f t="shared" si="5"/>
        <v>-5.4000000000000341</v>
      </c>
      <c r="F37" s="8">
        <f t="shared" si="4"/>
        <v>98.666995803505301</v>
      </c>
      <c r="G37" s="28" t="s">
        <v>84</v>
      </c>
    </row>
    <row r="38" spans="1:7" s="23" customFormat="1" x14ac:dyDescent="0.25">
      <c r="A38" s="64" t="s">
        <v>87</v>
      </c>
      <c r="B38" s="65"/>
      <c r="C38" s="65"/>
      <c r="D38" s="65"/>
      <c r="E38" s="65"/>
      <c r="F38" s="65"/>
      <c r="G38" s="66"/>
    </row>
    <row r="39" spans="1:7" s="26" customFormat="1" ht="48" hidden="1" customHeight="1" x14ac:dyDescent="0.25">
      <c r="A39" s="24" t="s">
        <v>63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69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65</v>
      </c>
      <c r="B42" s="10" t="s">
        <v>19</v>
      </c>
      <c r="C42" s="52">
        <v>10.247</v>
      </c>
      <c r="D42" s="52">
        <v>10.119999999999999</v>
      </c>
      <c r="E42" s="34">
        <f t="shared" ref="E42:E44" si="6">C42-D42</f>
        <v>0.12700000000000067</v>
      </c>
      <c r="F42" s="36">
        <f t="shared" ref="F42:F44" si="7">C42/D42*100</f>
        <v>101.25494071146247</v>
      </c>
      <c r="G42" s="67" t="s">
        <v>64</v>
      </c>
    </row>
    <row r="43" spans="1:7" s="23" customFormat="1" ht="33.75" customHeight="1" x14ac:dyDescent="0.25">
      <c r="A43" s="9" t="s">
        <v>66</v>
      </c>
      <c r="B43" s="10" t="s">
        <v>22</v>
      </c>
      <c r="C43" s="39">
        <v>94142.1</v>
      </c>
      <c r="D43" s="39">
        <v>69993.100000000006</v>
      </c>
      <c r="E43" s="34">
        <f t="shared" si="6"/>
        <v>24149</v>
      </c>
      <c r="F43" s="36">
        <f t="shared" si="7"/>
        <v>134.50197233727323</v>
      </c>
      <c r="G43" s="68"/>
    </row>
    <row r="44" spans="1:7" s="23" customFormat="1" ht="33.75" customHeight="1" x14ac:dyDescent="0.25">
      <c r="A44" s="9" t="s">
        <v>88</v>
      </c>
      <c r="B44" s="10" t="s">
        <v>22</v>
      </c>
      <c r="C44" s="36">
        <v>0</v>
      </c>
      <c r="D44" s="36">
        <v>0</v>
      </c>
      <c r="E44" s="36">
        <f t="shared" si="6"/>
        <v>0</v>
      </c>
      <c r="F44" s="53" t="e">
        <f t="shared" si="7"/>
        <v>#DIV/0!</v>
      </c>
      <c r="G44" s="49"/>
    </row>
    <row r="45" spans="1:7" s="23" customFormat="1" hidden="1" x14ac:dyDescent="0.25">
      <c r="A45" s="64" t="s">
        <v>23</v>
      </c>
      <c r="B45" s="65"/>
      <c r="C45" s="65"/>
      <c r="D45" s="65"/>
      <c r="E45" s="65"/>
      <c r="F45" s="65"/>
      <c r="G45" s="66"/>
    </row>
    <row r="46" spans="1:7" s="26" customFormat="1" ht="41.25" hidden="1" x14ac:dyDescent="0.25">
      <c r="A46" s="24" t="s">
        <v>67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8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/>
      <c r="E52" s="12"/>
      <c r="F52" s="8" t="e">
        <f t="shared" si="8"/>
        <v>#DIV/0!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/>
      <c r="E54" s="12"/>
      <c r="F54" s="8" t="e">
        <f t="shared" ref="F54:F58" si="9">C54/D54*100</f>
        <v>#DIV/0!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/>
      <c r="E55" s="12"/>
      <c r="F55" s="8" t="e">
        <f t="shared" si="9"/>
        <v>#DIV/0!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/>
      <c r="E57" s="12"/>
      <c r="F57" s="8" t="e">
        <f t="shared" si="9"/>
        <v>#DIV/0!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/>
      <c r="E58" s="12"/>
      <c r="F58" s="8" t="e">
        <f t="shared" si="9"/>
        <v>#DIV/0!</v>
      </c>
      <c r="G58" s="11"/>
    </row>
    <row r="59" spans="1:7" ht="11.25" customHeight="1" x14ac:dyDescent="0.25">
      <c r="A59" s="3"/>
      <c r="B59" s="3"/>
      <c r="C59" s="3"/>
      <c r="D59" s="3"/>
      <c r="E59" s="3"/>
      <c r="F59" s="3"/>
      <c r="G59" s="3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56" t="s">
        <v>44</v>
      </c>
      <c r="B61" s="56"/>
      <c r="C61" s="56"/>
      <c r="D61" s="56"/>
      <c r="E61" s="56"/>
      <c r="F61" s="56"/>
      <c r="G61" s="56"/>
    </row>
    <row r="62" spans="1:7" ht="18.75" hidden="1" customHeight="1" x14ac:dyDescent="0.25">
      <c r="A62" s="56" t="s">
        <v>43</v>
      </c>
      <c r="B62" s="56"/>
      <c r="C62" s="56"/>
      <c r="D62" s="56"/>
      <c r="E62" s="56"/>
      <c r="F62" s="56"/>
      <c r="G62" s="56"/>
    </row>
    <row r="63" spans="1:7" ht="52.5" hidden="1" customHeight="1" x14ac:dyDescent="0.25">
      <c r="A63" s="57" t="s">
        <v>37</v>
      </c>
      <c r="B63" s="57"/>
      <c r="C63" s="57"/>
      <c r="D63" s="57"/>
      <c r="E63" s="57"/>
      <c r="F63" s="57"/>
      <c r="G63" s="57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58" t="s">
        <v>49</v>
      </c>
      <c r="B66" s="58"/>
      <c r="C66" s="58"/>
      <c r="D66" s="6"/>
      <c r="E66" s="6"/>
      <c r="F66" s="6"/>
      <c r="G66" s="6"/>
    </row>
    <row r="67" spans="1:7" ht="33.75" customHeight="1" x14ac:dyDescent="0.25">
      <c r="A67" s="59" t="s">
        <v>57</v>
      </c>
      <c r="B67" s="59"/>
      <c r="C67" s="59"/>
      <c r="D67" s="59"/>
      <c r="E67" s="59"/>
      <c r="F67" s="59"/>
      <c r="G67" s="59"/>
    </row>
    <row r="68" spans="1:7" ht="18.75" customHeight="1" x14ac:dyDescent="0.25">
      <c r="A68" s="60" t="s">
        <v>78</v>
      </c>
      <c r="B68" s="60"/>
      <c r="C68" s="60"/>
      <c r="D68" s="60"/>
      <c r="E68" s="60"/>
      <c r="F68" s="60"/>
      <c r="G68" s="60"/>
    </row>
  </sheetData>
  <mergeCells count="20">
    <mergeCell ref="A1:G1"/>
    <mergeCell ref="A2:G2"/>
    <mergeCell ref="A4:A5"/>
    <mergeCell ref="B4:B5"/>
    <mergeCell ref="C4:C5"/>
    <mergeCell ref="D4:D5"/>
    <mergeCell ref="E4:F4"/>
    <mergeCell ref="G4:G5"/>
    <mergeCell ref="A68:G68"/>
    <mergeCell ref="A6:G6"/>
    <mergeCell ref="A24:G24"/>
    <mergeCell ref="A27:G27"/>
    <mergeCell ref="A38:G38"/>
    <mergeCell ref="G42:G43"/>
    <mergeCell ref="A45:G45"/>
    <mergeCell ref="A61:G61"/>
    <mergeCell ref="A62:G62"/>
    <mergeCell ref="A63:G63"/>
    <mergeCell ref="A66:C66"/>
    <mergeCell ref="A67:G67"/>
  </mergeCells>
  <pageMargins left="0.39370078740157483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5" zoomScaleNormal="115" workbookViewId="0">
      <pane ySplit="5" topLeftCell="A6" activePane="bottomLeft" state="frozen"/>
      <selection pane="bottomLeft" activeCell="A16" sqref="A16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9" t="s">
        <v>71</v>
      </c>
      <c r="B1" s="69"/>
      <c r="C1" s="69"/>
      <c r="D1" s="69"/>
      <c r="E1" s="69"/>
      <c r="F1" s="69"/>
      <c r="G1" s="69"/>
    </row>
    <row r="2" spans="1:7" ht="15.75" customHeight="1" x14ac:dyDescent="0.25">
      <c r="A2" s="69" t="s">
        <v>93</v>
      </c>
      <c r="B2" s="69"/>
      <c r="C2" s="69"/>
      <c r="D2" s="69"/>
      <c r="E2" s="69"/>
      <c r="F2" s="69"/>
      <c r="G2" s="69"/>
    </row>
    <row r="4" spans="1:7" ht="39" customHeight="1" x14ac:dyDescent="0.25">
      <c r="A4" s="70" t="s">
        <v>0</v>
      </c>
      <c r="B4" s="70" t="s">
        <v>1</v>
      </c>
      <c r="C4" s="70" t="s">
        <v>94</v>
      </c>
      <c r="D4" s="70" t="s">
        <v>95</v>
      </c>
      <c r="E4" s="71" t="s">
        <v>75</v>
      </c>
      <c r="F4" s="71"/>
      <c r="G4" s="70" t="s">
        <v>33</v>
      </c>
    </row>
    <row r="5" spans="1:7" x14ac:dyDescent="0.25">
      <c r="A5" s="70"/>
      <c r="B5" s="70"/>
      <c r="C5" s="70"/>
      <c r="D5" s="70"/>
      <c r="E5" s="33" t="s">
        <v>74</v>
      </c>
      <c r="F5" s="33" t="s">
        <v>21</v>
      </c>
      <c r="G5" s="70"/>
    </row>
    <row r="6" spans="1:7" x14ac:dyDescent="0.25">
      <c r="A6" s="61" t="s">
        <v>2</v>
      </c>
      <c r="B6" s="62"/>
      <c r="C6" s="62"/>
      <c r="D6" s="62"/>
      <c r="E6" s="62"/>
      <c r="F6" s="62"/>
      <c r="G6" s="63"/>
    </row>
    <row r="7" spans="1:7" s="23" customFormat="1" ht="56.25" x14ac:dyDescent="0.25">
      <c r="A7" s="9" t="s">
        <v>86</v>
      </c>
      <c r="B7" s="10" t="s">
        <v>3</v>
      </c>
      <c r="C7" s="37">
        <f>35344+C10+C13</f>
        <v>34871</v>
      </c>
      <c r="D7" s="37">
        <f>36090+D10+D13</f>
        <v>35855</v>
      </c>
      <c r="E7" s="37">
        <f>C7-D7</f>
        <v>-984</v>
      </c>
      <c r="F7" s="36">
        <f t="shared" ref="F7:F13" si="0">C7/D7*100</f>
        <v>97.255612885232196</v>
      </c>
      <c r="G7" s="28" t="s">
        <v>85</v>
      </c>
    </row>
    <row r="8" spans="1:7" s="23" customFormat="1" ht="15.75" x14ac:dyDescent="0.25">
      <c r="A8" s="9" t="s">
        <v>45</v>
      </c>
      <c r="B8" s="10" t="s">
        <v>4</v>
      </c>
      <c r="C8" s="37">
        <v>153</v>
      </c>
      <c r="D8" s="37">
        <v>158</v>
      </c>
      <c r="E8" s="34">
        <f t="shared" ref="E8:E13" si="1">C8-D8</f>
        <v>-5</v>
      </c>
      <c r="F8" s="36">
        <f t="shared" si="0"/>
        <v>96.835443037974684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191</v>
      </c>
      <c r="D9" s="37">
        <v>188</v>
      </c>
      <c r="E9" s="34">
        <f t="shared" si="1"/>
        <v>3</v>
      </c>
      <c r="F9" s="36">
        <f t="shared" si="0"/>
        <v>101.59574468085107</v>
      </c>
      <c r="G9" s="10"/>
    </row>
    <row r="10" spans="1:7" s="23" customFormat="1" ht="15.75" x14ac:dyDescent="0.25">
      <c r="A10" s="9" t="s">
        <v>76</v>
      </c>
      <c r="B10" s="10" t="s">
        <v>4</v>
      </c>
      <c r="C10" s="37">
        <f>C8-C9</f>
        <v>-38</v>
      </c>
      <c r="D10" s="37">
        <f>D8-D9</f>
        <v>-30</v>
      </c>
      <c r="E10" s="34">
        <f t="shared" si="1"/>
        <v>-8</v>
      </c>
      <c r="F10" s="36">
        <f t="shared" si="0"/>
        <v>126.66666666666666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489</v>
      </c>
      <c r="D11" s="37">
        <v>695</v>
      </c>
      <c r="E11" s="34">
        <f>C11-D11</f>
        <v>-206</v>
      </c>
      <c r="F11" s="36">
        <f t="shared" si="0"/>
        <v>70.359712230215834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924</v>
      </c>
      <c r="D12" s="37">
        <v>900</v>
      </c>
      <c r="E12" s="34">
        <f t="shared" si="1"/>
        <v>24</v>
      </c>
      <c r="F12" s="36">
        <f t="shared" si="0"/>
        <v>102.66666666666666</v>
      </c>
      <c r="G12" s="10"/>
    </row>
    <row r="13" spans="1:7" s="23" customFormat="1" ht="15.75" x14ac:dyDescent="0.25">
      <c r="A13" s="9" t="s">
        <v>77</v>
      </c>
      <c r="B13" s="10" t="s">
        <v>4</v>
      </c>
      <c r="C13" s="37">
        <f>C11-C12</f>
        <v>-435</v>
      </c>
      <c r="D13" s="37">
        <f>D11-D12</f>
        <v>-205</v>
      </c>
      <c r="E13" s="34">
        <f t="shared" si="1"/>
        <v>-230</v>
      </c>
      <c r="F13" s="36">
        <f t="shared" si="0"/>
        <v>212.19512195121953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79</v>
      </c>
      <c r="B15" s="10" t="s">
        <v>6</v>
      </c>
      <c r="C15" s="39">
        <v>31483.599999999999</v>
      </c>
      <c r="D15" s="39">
        <v>27188.6</v>
      </c>
      <c r="E15" s="36">
        <f>C15-D15</f>
        <v>4295</v>
      </c>
      <c r="F15" s="36">
        <f>C15/D15*100</f>
        <v>115.79706200392812</v>
      </c>
      <c r="G15" s="16"/>
    </row>
    <row r="16" spans="1:7" s="23" customFormat="1" ht="66.75" x14ac:dyDescent="0.25">
      <c r="A16" s="9" t="s">
        <v>59</v>
      </c>
      <c r="B16" s="10" t="s">
        <v>6</v>
      </c>
      <c r="C16" s="34" t="s">
        <v>56</v>
      </c>
      <c r="D16" s="34" t="s">
        <v>56</v>
      </c>
      <c r="E16" s="34"/>
      <c r="F16" s="36">
        <v>119.2</v>
      </c>
      <c r="G16" s="29"/>
    </row>
    <row r="17" spans="1:7" s="23" customFormat="1" ht="54" customHeight="1" x14ac:dyDescent="0.25">
      <c r="A17" s="9" t="s">
        <v>54</v>
      </c>
      <c r="B17" s="10" t="s">
        <v>6</v>
      </c>
      <c r="C17" s="39">
        <v>1741.6</v>
      </c>
      <c r="D17" s="39">
        <v>1517.7</v>
      </c>
      <c r="E17" s="36">
        <f t="shared" ref="E17:E23" si="2">C17-D17</f>
        <v>223.89999999999986</v>
      </c>
      <c r="F17" s="36">
        <f t="shared" ref="F17:F19" si="3">C17/D17*100</f>
        <v>114.75258615009554</v>
      </c>
      <c r="G17" s="15"/>
    </row>
    <row r="18" spans="1:7" s="23" customFormat="1" ht="84" customHeight="1" x14ac:dyDescent="0.25">
      <c r="A18" s="9" t="s">
        <v>55</v>
      </c>
      <c r="B18" s="10" t="s">
        <v>7</v>
      </c>
      <c r="C18" s="39">
        <v>2404.8000000000002</v>
      </c>
      <c r="D18" s="39">
        <v>1985.3</v>
      </c>
      <c r="E18" s="36">
        <f t="shared" si="2"/>
        <v>419.50000000000023</v>
      </c>
      <c r="F18" s="36">
        <f t="shared" si="3"/>
        <v>121.13030776205109</v>
      </c>
      <c r="G18" s="15"/>
    </row>
    <row r="19" spans="1:7" s="23" customFormat="1" ht="85.5" customHeight="1" x14ac:dyDescent="0.25">
      <c r="A19" s="9" t="s">
        <v>80</v>
      </c>
      <c r="B19" s="10" t="s">
        <v>7</v>
      </c>
      <c r="C19" s="39">
        <v>232.1</v>
      </c>
      <c r="D19" s="39">
        <v>140</v>
      </c>
      <c r="E19" s="36">
        <f t="shared" si="2"/>
        <v>92.1</v>
      </c>
      <c r="F19" s="36">
        <f t="shared" si="3"/>
        <v>165.78571428571428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15.75" x14ac:dyDescent="0.25">
      <c r="A21" s="9" t="s">
        <v>50</v>
      </c>
      <c r="B21" s="10" t="s">
        <v>7</v>
      </c>
      <c r="C21" s="12">
        <v>2110.6999999999998</v>
      </c>
      <c r="D21" s="12">
        <v>1839.1</v>
      </c>
      <c r="E21" s="36">
        <f t="shared" si="2"/>
        <v>271.59999999999991</v>
      </c>
      <c r="F21" s="8">
        <f>C21/D21*100</f>
        <v>114.76809308901093</v>
      </c>
      <c r="G21" s="28"/>
    </row>
    <row r="22" spans="1:7" s="23" customFormat="1" ht="34.5" customHeight="1" x14ac:dyDescent="0.25">
      <c r="A22" s="9" t="s">
        <v>51</v>
      </c>
      <c r="B22" s="10" t="s">
        <v>7</v>
      </c>
      <c r="C22" s="12">
        <v>478</v>
      </c>
      <c r="D22" s="12">
        <v>466.7</v>
      </c>
      <c r="E22" s="36">
        <f t="shared" si="2"/>
        <v>11.300000000000011</v>
      </c>
      <c r="F22" s="8">
        <f t="shared" ref="F22:F37" si="4">C22/D22*100</f>
        <v>102.42125562459825</v>
      </c>
      <c r="G22" s="28"/>
    </row>
    <row r="23" spans="1:7" s="23" customFormat="1" ht="128.25" customHeight="1" x14ac:dyDescent="0.25">
      <c r="A23" s="9" t="s">
        <v>52</v>
      </c>
      <c r="B23" s="10" t="s">
        <v>7</v>
      </c>
      <c r="C23" s="12">
        <v>191.2</v>
      </c>
      <c r="D23" s="12">
        <v>169.2</v>
      </c>
      <c r="E23" s="36">
        <f t="shared" si="2"/>
        <v>22</v>
      </c>
      <c r="F23" s="8">
        <f t="shared" si="4"/>
        <v>113.00236406619386</v>
      </c>
      <c r="G23" s="28" t="s">
        <v>53</v>
      </c>
    </row>
    <row r="24" spans="1:7" ht="15.75" customHeight="1" x14ac:dyDescent="0.25">
      <c r="A24" s="64" t="s">
        <v>36</v>
      </c>
      <c r="B24" s="65"/>
      <c r="C24" s="65"/>
      <c r="D24" s="65"/>
      <c r="E24" s="65"/>
      <c r="F24" s="65"/>
      <c r="G24" s="66"/>
    </row>
    <row r="25" spans="1:7" s="23" customFormat="1" ht="70.5" customHeight="1" x14ac:dyDescent="0.25">
      <c r="A25" s="30" t="s">
        <v>82</v>
      </c>
      <c r="B25" s="10" t="s">
        <v>3</v>
      </c>
      <c r="C25" s="12">
        <v>605</v>
      </c>
      <c r="D25" s="12">
        <v>475</v>
      </c>
      <c r="E25" s="12">
        <f>C25-D25</f>
        <v>130</v>
      </c>
      <c r="F25" s="8">
        <f t="shared" si="4"/>
        <v>127.36842105263158</v>
      </c>
      <c r="G25" s="28" t="s">
        <v>58</v>
      </c>
    </row>
    <row r="26" spans="1:7" s="23" customFormat="1" ht="42" customHeight="1" x14ac:dyDescent="0.25">
      <c r="A26" s="9" t="s">
        <v>60</v>
      </c>
      <c r="B26" s="10" t="s">
        <v>9</v>
      </c>
      <c r="C26" s="12">
        <v>294</v>
      </c>
      <c r="D26" s="12">
        <v>307</v>
      </c>
      <c r="E26" s="12">
        <f>C26-D26</f>
        <v>-13</v>
      </c>
      <c r="F26" s="8">
        <f t="shared" si="4"/>
        <v>95.765472312703579</v>
      </c>
      <c r="G26" s="28" t="s">
        <v>96</v>
      </c>
    </row>
    <row r="27" spans="1:7" s="23" customFormat="1" x14ac:dyDescent="0.25">
      <c r="A27" s="64" t="s">
        <v>10</v>
      </c>
      <c r="B27" s="65"/>
      <c r="C27" s="65"/>
      <c r="D27" s="65"/>
      <c r="E27" s="65"/>
      <c r="F27" s="65"/>
      <c r="G27" s="66"/>
    </row>
    <row r="28" spans="1:7" s="23" customFormat="1" ht="58.5" customHeight="1" x14ac:dyDescent="0.25">
      <c r="A28" s="9" t="s">
        <v>62</v>
      </c>
      <c r="B28" s="10" t="s">
        <v>7</v>
      </c>
      <c r="C28" s="8">
        <v>1269.5999999999999</v>
      </c>
      <c r="D28" s="8">
        <v>1937.1</v>
      </c>
      <c r="E28" s="12">
        <f>C28-D28</f>
        <v>-667.5</v>
      </c>
      <c r="F28" s="8">
        <f t="shared" si="4"/>
        <v>65.541273037014093</v>
      </c>
      <c r="G28" s="28" t="s">
        <v>61</v>
      </c>
    </row>
    <row r="29" spans="1:7" s="23" customFormat="1" ht="25.5" hidden="1" x14ac:dyDescent="0.25">
      <c r="A29" s="9" t="s">
        <v>11</v>
      </c>
      <c r="B29" s="10"/>
      <c r="C29" s="25"/>
      <c r="D29" s="25"/>
      <c r="E29" s="32">
        <f t="shared" ref="E29:E37" si="5">C29-D29</f>
        <v>0</v>
      </c>
      <c r="F29" s="27" t="e">
        <f t="shared" si="4"/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25">
        <f>SUM(C32:C34)</f>
        <v>0</v>
      </c>
      <c r="D30" s="25">
        <v>2346.4</v>
      </c>
      <c r="E30" s="32">
        <f t="shared" si="5"/>
        <v>-2346.4</v>
      </c>
      <c r="F30" s="27">
        <f t="shared" si="4"/>
        <v>0</v>
      </c>
      <c r="G30" s="11"/>
    </row>
    <row r="31" spans="1:7" s="23" customFormat="1" hidden="1" x14ac:dyDescent="0.25">
      <c r="A31" s="9" t="s">
        <v>13</v>
      </c>
      <c r="B31" s="10"/>
      <c r="C31" s="25"/>
      <c r="D31" s="25"/>
      <c r="E31" s="32">
        <f t="shared" si="5"/>
        <v>0</v>
      </c>
      <c r="F31" s="27" t="e">
        <f t="shared" si="4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25"/>
      <c r="D32" s="25">
        <v>61.6</v>
      </c>
      <c r="E32" s="32">
        <f t="shared" si="5"/>
        <v>-61.6</v>
      </c>
      <c r="F32" s="27">
        <f t="shared" si="4"/>
        <v>0</v>
      </c>
      <c r="G32" s="11"/>
    </row>
    <row r="33" spans="1:7" s="23" customFormat="1" hidden="1" x14ac:dyDescent="0.25">
      <c r="A33" s="9" t="s">
        <v>15</v>
      </c>
      <c r="B33" s="10" t="s">
        <v>7</v>
      </c>
      <c r="C33" s="25"/>
      <c r="D33" s="25">
        <v>37.700000000000003</v>
      </c>
      <c r="E33" s="32">
        <f t="shared" si="5"/>
        <v>-37.700000000000003</v>
      </c>
      <c r="F33" s="27">
        <f t="shared" si="4"/>
        <v>0</v>
      </c>
      <c r="G33" s="11"/>
    </row>
    <row r="34" spans="1:7" s="23" customFormat="1" hidden="1" x14ac:dyDescent="0.25">
      <c r="A34" s="9" t="s">
        <v>16</v>
      </c>
      <c r="B34" s="10" t="s">
        <v>7</v>
      </c>
      <c r="C34" s="25"/>
      <c r="D34" s="25">
        <v>78.2</v>
      </c>
      <c r="E34" s="32">
        <f t="shared" si="5"/>
        <v>-78.2</v>
      </c>
      <c r="F34" s="27">
        <f t="shared" si="4"/>
        <v>0</v>
      </c>
      <c r="G34" s="11"/>
    </row>
    <row r="35" spans="1:7" s="23" customFormat="1" hidden="1" x14ac:dyDescent="0.25">
      <c r="A35" s="9" t="s">
        <v>17</v>
      </c>
      <c r="B35" s="10" t="s">
        <v>7</v>
      </c>
      <c r="C35" s="54"/>
      <c r="D35" s="54">
        <f>D28-D30</f>
        <v>-409.30000000000018</v>
      </c>
      <c r="E35" s="32">
        <f t="shared" si="5"/>
        <v>409.30000000000018</v>
      </c>
      <c r="F35" s="27">
        <f t="shared" si="4"/>
        <v>0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27">
        <v>204.7</v>
      </c>
      <c r="D36" s="27" t="s">
        <v>34</v>
      </c>
      <c r="E36" s="32" t="e">
        <f t="shared" si="5"/>
        <v>#VALUE!</v>
      </c>
      <c r="F36" s="27" t="e">
        <f t="shared" si="4"/>
        <v>#VALUE!</v>
      </c>
      <c r="G36" s="10"/>
    </row>
    <row r="37" spans="1:7" s="23" customFormat="1" ht="80.25" customHeight="1" x14ac:dyDescent="0.25">
      <c r="A37" s="21" t="s">
        <v>68</v>
      </c>
      <c r="B37" s="10" t="s">
        <v>7</v>
      </c>
      <c r="C37" s="8">
        <v>2744.3</v>
      </c>
      <c r="D37" s="12">
        <v>858.7</v>
      </c>
      <c r="E37" s="12">
        <f t="shared" si="5"/>
        <v>1885.6000000000001</v>
      </c>
      <c r="F37" s="8">
        <f t="shared" si="4"/>
        <v>319.58774892279024</v>
      </c>
      <c r="G37" s="28" t="s">
        <v>84</v>
      </c>
    </row>
    <row r="38" spans="1:7" s="23" customFormat="1" x14ac:dyDescent="0.25">
      <c r="A38" s="64" t="s">
        <v>87</v>
      </c>
      <c r="B38" s="65"/>
      <c r="C38" s="65"/>
      <c r="D38" s="65"/>
      <c r="E38" s="65"/>
      <c r="F38" s="65"/>
      <c r="G38" s="66"/>
    </row>
    <row r="39" spans="1:7" s="26" customFormat="1" ht="48" hidden="1" customHeight="1" x14ac:dyDescent="0.25">
      <c r="A39" s="24" t="s">
        <v>63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69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65</v>
      </c>
      <c r="B42" s="10" t="s">
        <v>19</v>
      </c>
      <c r="C42" s="52">
        <v>10.201000000000001</v>
      </c>
      <c r="D42" s="52">
        <v>10.180999999999999</v>
      </c>
      <c r="E42" s="34">
        <f t="shared" ref="E42:E44" si="6">C42-D42</f>
        <v>2.000000000000135E-2</v>
      </c>
      <c r="F42" s="36">
        <f t="shared" ref="F42:F44" si="7">C42/D42*100</f>
        <v>100.19644435713586</v>
      </c>
      <c r="G42" s="67" t="s">
        <v>64</v>
      </c>
    </row>
    <row r="43" spans="1:7" s="23" customFormat="1" ht="33.75" customHeight="1" x14ac:dyDescent="0.25">
      <c r="A43" s="9" t="s">
        <v>66</v>
      </c>
      <c r="B43" s="10" t="s">
        <v>22</v>
      </c>
      <c r="C43" s="39">
        <v>90635.5</v>
      </c>
      <c r="D43" s="39">
        <v>75320.399999999994</v>
      </c>
      <c r="E43" s="34">
        <f t="shared" si="6"/>
        <v>15315.100000000006</v>
      </c>
      <c r="F43" s="36">
        <f t="shared" si="7"/>
        <v>120.33326960557831</v>
      </c>
      <c r="G43" s="68"/>
    </row>
    <row r="44" spans="1:7" s="23" customFormat="1" ht="33.75" customHeight="1" x14ac:dyDescent="0.25">
      <c r="A44" s="9" t="s">
        <v>88</v>
      </c>
      <c r="B44" s="10" t="s">
        <v>22</v>
      </c>
      <c r="C44" s="36">
        <v>0</v>
      </c>
      <c r="D44" s="36">
        <v>0</v>
      </c>
      <c r="E44" s="36">
        <f t="shared" si="6"/>
        <v>0</v>
      </c>
      <c r="F44" s="53" t="e">
        <f t="shared" si="7"/>
        <v>#DIV/0!</v>
      </c>
      <c r="G44" s="49"/>
    </row>
    <row r="45" spans="1:7" s="23" customFormat="1" hidden="1" x14ac:dyDescent="0.25">
      <c r="A45" s="64" t="s">
        <v>23</v>
      </c>
      <c r="B45" s="65"/>
      <c r="C45" s="65"/>
      <c r="D45" s="65"/>
      <c r="E45" s="65"/>
      <c r="F45" s="65"/>
      <c r="G45" s="66"/>
    </row>
    <row r="46" spans="1:7" s="26" customFormat="1" ht="41.25" hidden="1" x14ac:dyDescent="0.25">
      <c r="A46" s="24" t="s">
        <v>67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8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/>
      <c r="E52" s="12"/>
      <c r="F52" s="8" t="e">
        <f t="shared" si="8"/>
        <v>#DIV/0!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/>
      <c r="E54" s="12"/>
      <c r="F54" s="8" t="e">
        <f t="shared" ref="F54:F58" si="9">C54/D54*100</f>
        <v>#DIV/0!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/>
      <c r="E55" s="12"/>
      <c r="F55" s="8" t="e">
        <f t="shared" si="9"/>
        <v>#DIV/0!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/>
      <c r="E57" s="12"/>
      <c r="F57" s="8" t="e">
        <f t="shared" si="9"/>
        <v>#DIV/0!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/>
      <c r="E58" s="12"/>
      <c r="F58" s="8" t="e">
        <f t="shared" si="9"/>
        <v>#DIV/0!</v>
      </c>
      <c r="G58" s="11"/>
    </row>
    <row r="59" spans="1:7" ht="11.25" hidden="1" customHeight="1" x14ac:dyDescent="0.25">
      <c r="A59" s="55"/>
      <c r="B59" s="55"/>
      <c r="C59" s="55"/>
      <c r="D59" s="55"/>
      <c r="E59" s="55"/>
      <c r="F59" s="55"/>
      <c r="G59" s="55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56" t="s">
        <v>44</v>
      </c>
      <c r="B61" s="56"/>
      <c r="C61" s="56"/>
      <c r="D61" s="56"/>
      <c r="E61" s="56"/>
      <c r="F61" s="56"/>
      <c r="G61" s="56"/>
    </row>
    <row r="62" spans="1:7" ht="18.75" hidden="1" customHeight="1" x14ac:dyDescent="0.25">
      <c r="A62" s="56" t="s">
        <v>43</v>
      </c>
      <c r="B62" s="56"/>
      <c r="C62" s="56"/>
      <c r="D62" s="56"/>
      <c r="E62" s="56"/>
      <c r="F62" s="56"/>
      <c r="G62" s="56"/>
    </row>
    <row r="63" spans="1:7" ht="52.5" hidden="1" customHeight="1" x14ac:dyDescent="0.25">
      <c r="A63" s="57" t="s">
        <v>37</v>
      </c>
      <c r="B63" s="57"/>
      <c r="C63" s="57"/>
      <c r="D63" s="57"/>
      <c r="E63" s="57"/>
      <c r="F63" s="57"/>
      <c r="G63" s="57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58" t="s">
        <v>49</v>
      </c>
      <c r="B66" s="58"/>
      <c r="C66" s="58"/>
      <c r="D66" s="6"/>
      <c r="E66" s="6"/>
      <c r="F66" s="6"/>
      <c r="G66" s="6"/>
    </row>
    <row r="67" spans="1:7" ht="33.75" customHeight="1" x14ac:dyDescent="0.25">
      <c r="A67" s="59" t="s">
        <v>57</v>
      </c>
      <c r="B67" s="59"/>
      <c r="C67" s="59"/>
      <c r="D67" s="59"/>
      <c r="E67" s="59"/>
      <c r="F67" s="59"/>
      <c r="G67" s="59"/>
    </row>
    <row r="68" spans="1:7" ht="18.75" customHeight="1" x14ac:dyDescent="0.25">
      <c r="A68" s="60" t="s">
        <v>78</v>
      </c>
      <c r="B68" s="60"/>
      <c r="C68" s="60"/>
      <c r="D68" s="60"/>
      <c r="E68" s="60"/>
      <c r="F68" s="60"/>
      <c r="G68" s="60"/>
    </row>
  </sheetData>
  <mergeCells count="20">
    <mergeCell ref="A1:G1"/>
    <mergeCell ref="A2:G2"/>
    <mergeCell ref="A4:A5"/>
    <mergeCell ref="B4:B5"/>
    <mergeCell ref="C4:C5"/>
    <mergeCell ref="D4:D5"/>
    <mergeCell ref="E4:F4"/>
    <mergeCell ref="G4:G5"/>
    <mergeCell ref="A68:G68"/>
    <mergeCell ref="A6:G6"/>
    <mergeCell ref="A24:G24"/>
    <mergeCell ref="A27:G27"/>
    <mergeCell ref="A38:G38"/>
    <mergeCell ref="G42:G43"/>
    <mergeCell ref="A45:G45"/>
    <mergeCell ref="A61:G61"/>
    <mergeCell ref="A62:G62"/>
    <mergeCell ref="A63:G63"/>
    <mergeCell ref="A66:C66"/>
    <mergeCell ref="A67:G67"/>
  </mergeCells>
  <pageMargins left="0.39370078740157483" right="0" top="0" bottom="0" header="0" footer="0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5" zoomScaleNormal="115" workbookViewId="0">
      <pane ySplit="5" topLeftCell="A21" activePane="bottomLeft" state="frozen"/>
      <selection pane="bottomLeft" activeCell="C44" sqref="C44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9" t="s">
        <v>71</v>
      </c>
      <c r="B1" s="69"/>
      <c r="C1" s="69"/>
      <c r="D1" s="69"/>
      <c r="E1" s="69"/>
      <c r="F1" s="69"/>
      <c r="G1" s="69"/>
    </row>
    <row r="2" spans="1:7" ht="15.75" customHeight="1" x14ac:dyDescent="0.25">
      <c r="A2" s="69" t="s">
        <v>70</v>
      </c>
      <c r="B2" s="69"/>
      <c r="C2" s="69"/>
      <c r="D2" s="69"/>
      <c r="E2" s="69"/>
      <c r="F2" s="69"/>
      <c r="G2" s="69"/>
    </row>
    <row r="4" spans="1:7" ht="39" customHeight="1" x14ac:dyDescent="0.25">
      <c r="A4" s="70" t="s">
        <v>0</v>
      </c>
      <c r="B4" s="70" t="s">
        <v>1</v>
      </c>
      <c r="C4" s="70" t="s">
        <v>73</v>
      </c>
      <c r="D4" s="70" t="s">
        <v>72</v>
      </c>
      <c r="E4" s="71" t="s">
        <v>75</v>
      </c>
      <c r="F4" s="71"/>
      <c r="G4" s="70" t="s">
        <v>33</v>
      </c>
    </row>
    <row r="5" spans="1:7" x14ac:dyDescent="0.25">
      <c r="A5" s="70"/>
      <c r="B5" s="70"/>
      <c r="C5" s="70"/>
      <c r="D5" s="70"/>
      <c r="E5" s="2" t="s">
        <v>74</v>
      </c>
      <c r="F5" s="2" t="s">
        <v>21</v>
      </c>
      <c r="G5" s="70"/>
    </row>
    <row r="6" spans="1:7" x14ac:dyDescent="0.25">
      <c r="A6" s="61" t="s">
        <v>2</v>
      </c>
      <c r="B6" s="62"/>
      <c r="C6" s="62"/>
      <c r="D6" s="62"/>
      <c r="E6" s="62"/>
      <c r="F6" s="62"/>
      <c r="G6" s="63"/>
    </row>
    <row r="7" spans="1:7" s="23" customFormat="1" ht="56.25" x14ac:dyDescent="0.25">
      <c r="A7" s="9" t="s">
        <v>86</v>
      </c>
      <c r="B7" s="10" t="s">
        <v>3</v>
      </c>
      <c r="C7" s="37">
        <f>35344+C10+C13</f>
        <v>34540</v>
      </c>
      <c r="D7" s="37">
        <f>36090+D10+D13</f>
        <v>35654</v>
      </c>
      <c r="E7" s="37">
        <f>C7-D7</f>
        <v>-1114</v>
      </c>
      <c r="F7" s="36">
        <f t="shared" ref="F7:F13" si="0">C7/D7*100</f>
        <v>96.87552588769843</v>
      </c>
      <c r="G7" s="28" t="s">
        <v>85</v>
      </c>
    </row>
    <row r="8" spans="1:7" s="23" customFormat="1" ht="15.75" x14ac:dyDescent="0.25">
      <c r="A8" s="9" t="s">
        <v>45</v>
      </c>
      <c r="B8" s="10" t="s">
        <v>4</v>
      </c>
      <c r="C8" s="37">
        <v>232</v>
      </c>
      <c r="D8" s="37">
        <v>246</v>
      </c>
      <c r="E8" s="35">
        <f t="shared" ref="E8:E13" si="1">C8-D8</f>
        <v>-14</v>
      </c>
      <c r="F8" s="36">
        <f t="shared" si="0"/>
        <v>94.308943089430898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259</v>
      </c>
      <c r="D9" s="37">
        <v>317</v>
      </c>
      <c r="E9" s="35">
        <f t="shared" si="1"/>
        <v>-58</v>
      </c>
      <c r="F9" s="36">
        <f t="shared" si="0"/>
        <v>81.703470031545748</v>
      </c>
      <c r="G9" s="10"/>
    </row>
    <row r="10" spans="1:7" s="23" customFormat="1" ht="15.75" x14ac:dyDescent="0.25">
      <c r="A10" s="9" t="s">
        <v>76</v>
      </c>
      <c r="B10" s="10" t="s">
        <v>4</v>
      </c>
      <c r="C10" s="37">
        <f>C8-C9</f>
        <v>-27</v>
      </c>
      <c r="D10" s="37">
        <f>D8-D9</f>
        <v>-71</v>
      </c>
      <c r="E10" s="35">
        <f t="shared" si="1"/>
        <v>44</v>
      </c>
      <c r="F10" s="36">
        <f t="shared" si="0"/>
        <v>38.028169014084504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760</v>
      </c>
      <c r="D11" s="37">
        <v>1050</v>
      </c>
      <c r="E11" s="35">
        <f>C11-D11</f>
        <v>-290</v>
      </c>
      <c r="F11" s="36">
        <f t="shared" si="0"/>
        <v>72.38095238095238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1537</v>
      </c>
      <c r="D12" s="37">
        <v>1415</v>
      </c>
      <c r="E12" s="35">
        <f t="shared" si="1"/>
        <v>122</v>
      </c>
      <c r="F12" s="36">
        <f t="shared" si="0"/>
        <v>108.62190812720848</v>
      </c>
      <c r="G12" s="10"/>
    </row>
    <row r="13" spans="1:7" s="23" customFormat="1" ht="15.75" x14ac:dyDescent="0.25">
      <c r="A13" s="9" t="s">
        <v>77</v>
      </c>
      <c r="B13" s="10" t="s">
        <v>4</v>
      </c>
      <c r="C13" s="37">
        <f>C11-C12</f>
        <v>-777</v>
      </c>
      <c r="D13" s="37">
        <f>D11-D12</f>
        <v>-365</v>
      </c>
      <c r="E13" s="35">
        <f t="shared" si="1"/>
        <v>-412</v>
      </c>
      <c r="F13" s="36">
        <f t="shared" si="0"/>
        <v>212.8767123287671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79</v>
      </c>
      <c r="B15" s="10" t="s">
        <v>6</v>
      </c>
      <c r="C15" s="39">
        <v>39516.5</v>
      </c>
      <c r="D15" s="39">
        <v>38744.5</v>
      </c>
      <c r="E15" s="36">
        <f>C15-D15</f>
        <v>772</v>
      </c>
      <c r="F15" s="36">
        <f>C15/D15*100</f>
        <v>101.99254087676961</v>
      </c>
      <c r="G15" s="16"/>
    </row>
    <row r="16" spans="1:7" s="23" customFormat="1" ht="66.75" x14ac:dyDescent="0.25">
      <c r="A16" s="9" t="s">
        <v>59</v>
      </c>
      <c r="B16" s="10" t="s">
        <v>6</v>
      </c>
      <c r="C16" s="34" t="s">
        <v>56</v>
      </c>
      <c r="D16" s="34" t="s">
        <v>56</v>
      </c>
      <c r="E16" s="34"/>
      <c r="F16" s="36">
        <v>101.9</v>
      </c>
      <c r="G16" s="29"/>
    </row>
    <row r="17" spans="1:7" s="23" customFormat="1" ht="54" customHeight="1" x14ac:dyDescent="0.25">
      <c r="A17" s="9" t="s">
        <v>54</v>
      </c>
      <c r="B17" s="10" t="s">
        <v>6</v>
      </c>
      <c r="C17" s="39">
        <v>2522.6999999999998</v>
      </c>
      <c r="D17" s="39">
        <v>2812.3</v>
      </c>
      <c r="E17" s="36">
        <f t="shared" ref="E17:E23" si="2">C17-D17</f>
        <v>-289.60000000000036</v>
      </c>
      <c r="F17" s="36">
        <f t="shared" ref="F17:F19" si="3">C17/D17*100</f>
        <v>89.702378835828313</v>
      </c>
      <c r="G17" s="15"/>
    </row>
    <row r="18" spans="1:7" s="23" customFormat="1" ht="84" customHeight="1" x14ac:dyDescent="0.25">
      <c r="A18" s="9" t="s">
        <v>55</v>
      </c>
      <c r="B18" s="10" t="s">
        <v>7</v>
      </c>
      <c r="C18" s="39">
        <v>2980.2</v>
      </c>
      <c r="D18" s="39">
        <v>3131.2</v>
      </c>
      <c r="E18" s="36">
        <f t="shared" si="2"/>
        <v>-151</v>
      </c>
      <c r="F18" s="36">
        <f t="shared" si="3"/>
        <v>95.177567705671947</v>
      </c>
      <c r="G18" s="15"/>
    </row>
    <row r="19" spans="1:7" s="23" customFormat="1" ht="85.5" customHeight="1" x14ac:dyDescent="0.25">
      <c r="A19" s="9" t="s">
        <v>80</v>
      </c>
      <c r="B19" s="10" t="s">
        <v>7</v>
      </c>
      <c r="C19" s="39">
        <v>616.9</v>
      </c>
      <c r="D19" s="39">
        <v>206.6</v>
      </c>
      <c r="E19" s="36">
        <f t="shared" si="2"/>
        <v>410.29999999999995</v>
      </c>
      <c r="F19" s="36">
        <f t="shared" si="3"/>
        <v>298.5963213939981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33.75" x14ac:dyDescent="0.25">
      <c r="A21" s="9" t="s">
        <v>50</v>
      </c>
      <c r="B21" s="10" t="s">
        <v>7</v>
      </c>
      <c r="C21" s="12">
        <v>3187.1</v>
      </c>
      <c r="D21" s="12">
        <v>2770.3</v>
      </c>
      <c r="E21" s="36">
        <f t="shared" si="2"/>
        <v>416.79999999999973</v>
      </c>
      <c r="F21" s="8">
        <f>C21/D21*100</f>
        <v>115.04530195285707</v>
      </c>
      <c r="G21" s="28" t="s">
        <v>81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692.7</v>
      </c>
      <c r="D22" s="12">
        <v>675.1</v>
      </c>
      <c r="E22" s="36">
        <f t="shared" si="2"/>
        <v>17.600000000000023</v>
      </c>
      <c r="F22" s="8">
        <f t="shared" ref="F22" si="4">C22/D22*100</f>
        <v>102.60702118204709</v>
      </c>
      <c r="G22" s="28" t="s">
        <v>81</v>
      </c>
    </row>
    <row r="23" spans="1:7" s="23" customFormat="1" ht="128.25" customHeight="1" x14ac:dyDescent="0.25">
      <c r="A23" s="9" t="s">
        <v>52</v>
      </c>
      <c r="B23" s="10" t="s">
        <v>7</v>
      </c>
      <c r="C23" s="12">
        <v>285.10000000000002</v>
      </c>
      <c r="D23" s="12">
        <v>256.89999999999998</v>
      </c>
      <c r="E23" s="36">
        <f t="shared" si="2"/>
        <v>28.200000000000045</v>
      </c>
      <c r="F23" s="8">
        <f t="shared" ref="F23:F28" si="5">C23/D23*100</f>
        <v>110.97703386531725</v>
      </c>
      <c r="G23" s="28" t="s">
        <v>53</v>
      </c>
    </row>
    <row r="24" spans="1:7" ht="15.75" customHeight="1" x14ac:dyDescent="0.25">
      <c r="A24" s="64" t="s">
        <v>36</v>
      </c>
      <c r="B24" s="65"/>
      <c r="C24" s="65"/>
      <c r="D24" s="65"/>
      <c r="E24" s="65"/>
      <c r="F24" s="65"/>
      <c r="G24" s="66"/>
    </row>
    <row r="25" spans="1:7" s="23" customFormat="1" ht="70.5" customHeight="1" x14ac:dyDescent="0.25">
      <c r="A25" s="30" t="s">
        <v>82</v>
      </c>
      <c r="B25" s="10" t="s">
        <v>3</v>
      </c>
      <c r="C25" s="12">
        <v>623</v>
      </c>
      <c r="D25" s="12">
        <v>509</v>
      </c>
      <c r="E25" s="12">
        <f>C25-D25</f>
        <v>114</v>
      </c>
      <c r="F25" s="8">
        <f t="shared" si="5"/>
        <v>122.3968565815324</v>
      </c>
      <c r="G25" s="28" t="s">
        <v>58</v>
      </c>
    </row>
    <row r="26" spans="1:7" s="23" customFormat="1" ht="42" customHeight="1" x14ac:dyDescent="0.25">
      <c r="A26" s="9" t="s">
        <v>60</v>
      </c>
      <c r="B26" s="10" t="s">
        <v>9</v>
      </c>
      <c r="C26" s="12">
        <v>298</v>
      </c>
      <c r="D26" s="12">
        <v>298</v>
      </c>
      <c r="E26" s="12">
        <f>C26-D26</f>
        <v>0</v>
      </c>
      <c r="F26" s="8">
        <f t="shared" si="5"/>
        <v>100</v>
      </c>
      <c r="G26" s="28" t="s">
        <v>83</v>
      </c>
    </row>
    <row r="27" spans="1:7" s="23" customFormat="1" x14ac:dyDescent="0.25">
      <c r="A27" s="64" t="s">
        <v>10</v>
      </c>
      <c r="B27" s="65"/>
      <c r="C27" s="65"/>
      <c r="D27" s="65"/>
      <c r="E27" s="65"/>
      <c r="F27" s="65"/>
      <c r="G27" s="66"/>
    </row>
    <row r="28" spans="1:7" s="23" customFormat="1" ht="58.5" customHeight="1" x14ac:dyDescent="0.25">
      <c r="A28" s="9" t="s">
        <v>62</v>
      </c>
      <c r="B28" s="10" t="s">
        <v>7</v>
      </c>
      <c r="C28" s="8">
        <v>2133.8000000000002</v>
      </c>
      <c r="D28" s="8">
        <v>3760.6</v>
      </c>
      <c r="E28" s="12">
        <f>C28-D28</f>
        <v>-1626.7999999999997</v>
      </c>
      <c r="F28" s="8">
        <f t="shared" si="5"/>
        <v>56.740945593788226</v>
      </c>
      <c r="G28" s="28" t="s">
        <v>61</v>
      </c>
    </row>
    <row r="29" spans="1:7" s="23" customFormat="1" ht="25.5" hidden="1" x14ac:dyDescent="0.25">
      <c r="A29" s="9" t="s">
        <v>11</v>
      </c>
      <c r="B29" s="10"/>
      <c r="C29" s="10"/>
      <c r="D29" s="10"/>
      <c r="E29" s="12">
        <f t="shared" ref="E29:E37" si="6">C29-D29</f>
        <v>0</v>
      </c>
      <c r="F29" s="8" t="e">
        <f t="shared" ref="F29:F37" si="7">C29/D29*100</f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10">
        <f>SUM(C32:C34)</f>
        <v>0</v>
      </c>
      <c r="D30" s="10">
        <v>2346.4</v>
      </c>
      <c r="E30" s="12">
        <f t="shared" si="6"/>
        <v>-2346.4</v>
      </c>
      <c r="F30" s="8">
        <f t="shared" si="7"/>
        <v>0</v>
      </c>
      <c r="G30" s="11"/>
    </row>
    <row r="31" spans="1:7" s="23" customFormat="1" hidden="1" x14ac:dyDescent="0.25">
      <c r="A31" s="9" t="s">
        <v>13</v>
      </c>
      <c r="B31" s="10"/>
      <c r="C31" s="10"/>
      <c r="D31" s="10"/>
      <c r="E31" s="12">
        <f t="shared" si="6"/>
        <v>0</v>
      </c>
      <c r="F31" s="8" t="e">
        <f t="shared" si="7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10"/>
      <c r="D32" s="10">
        <v>61.6</v>
      </c>
      <c r="E32" s="12">
        <f t="shared" si="6"/>
        <v>-61.6</v>
      </c>
      <c r="F32" s="8">
        <f t="shared" si="7"/>
        <v>0</v>
      </c>
      <c r="G32" s="11"/>
    </row>
    <row r="33" spans="1:7" s="23" customFormat="1" hidden="1" x14ac:dyDescent="0.25">
      <c r="A33" s="9" t="s">
        <v>15</v>
      </c>
      <c r="B33" s="10" t="s">
        <v>7</v>
      </c>
      <c r="C33" s="10"/>
      <c r="D33" s="10">
        <v>37.700000000000003</v>
      </c>
      <c r="E33" s="12">
        <f t="shared" si="6"/>
        <v>-37.700000000000003</v>
      </c>
      <c r="F33" s="8">
        <f t="shared" si="7"/>
        <v>0</v>
      </c>
      <c r="G33" s="11"/>
    </row>
    <row r="34" spans="1:7" s="23" customFormat="1" hidden="1" x14ac:dyDescent="0.25">
      <c r="A34" s="9" t="s">
        <v>16</v>
      </c>
      <c r="B34" s="10" t="s">
        <v>7</v>
      </c>
      <c r="C34" s="10"/>
      <c r="D34" s="10">
        <v>78.2</v>
      </c>
      <c r="E34" s="12">
        <f t="shared" si="6"/>
        <v>-78.2</v>
      </c>
      <c r="F34" s="8">
        <f t="shared" si="7"/>
        <v>0</v>
      </c>
      <c r="G34" s="11"/>
    </row>
    <row r="35" spans="1:7" s="23" customFormat="1" hidden="1" x14ac:dyDescent="0.25">
      <c r="A35" s="9" t="s">
        <v>17</v>
      </c>
      <c r="B35" s="10" t="s">
        <v>7</v>
      </c>
      <c r="C35" s="15"/>
      <c r="D35" s="15">
        <f>D28-D30</f>
        <v>1414.1999999999998</v>
      </c>
      <c r="E35" s="12">
        <f t="shared" si="6"/>
        <v>-1414.1999999999998</v>
      </c>
      <c r="F35" s="8">
        <f t="shared" si="7"/>
        <v>0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8">
        <v>204.7</v>
      </c>
      <c r="D36" s="8" t="s">
        <v>34</v>
      </c>
      <c r="E36" s="12" t="e">
        <f t="shared" si="6"/>
        <v>#VALUE!</v>
      </c>
      <c r="F36" s="8" t="e">
        <f t="shared" si="7"/>
        <v>#VALUE!</v>
      </c>
      <c r="G36" s="10"/>
    </row>
    <row r="37" spans="1:7" s="23" customFormat="1" ht="80.25" customHeight="1" x14ac:dyDescent="0.25">
      <c r="A37" s="21" t="s">
        <v>68</v>
      </c>
      <c r="B37" s="10" t="s">
        <v>7</v>
      </c>
      <c r="C37" s="8">
        <v>3894.6</v>
      </c>
      <c r="D37" s="12">
        <v>1265.8</v>
      </c>
      <c r="E37" s="12">
        <f t="shared" si="6"/>
        <v>2628.8</v>
      </c>
      <c r="F37" s="8">
        <f t="shared" si="7"/>
        <v>307.67893822088797</v>
      </c>
      <c r="G37" s="28" t="s">
        <v>84</v>
      </c>
    </row>
    <row r="38" spans="1:7" s="23" customFormat="1" x14ac:dyDescent="0.25">
      <c r="A38" s="64" t="s">
        <v>87</v>
      </c>
      <c r="B38" s="65"/>
      <c r="C38" s="65"/>
      <c r="D38" s="65"/>
      <c r="E38" s="65"/>
      <c r="F38" s="65"/>
      <c r="G38" s="66"/>
    </row>
    <row r="39" spans="1:7" s="26" customFormat="1" ht="48" hidden="1" customHeight="1" x14ac:dyDescent="0.25">
      <c r="A39" s="24" t="s">
        <v>63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69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65</v>
      </c>
      <c r="B42" s="10" t="s">
        <v>19</v>
      </c>
      <c r="C42" s="22">
        <v>10.189</v>
      </c>
      <c r="D42" s="22">
        <v>10.212</v>
      </c>
      <c r="E42" s="12">
        <f t="shared" ref="E42:E44" si="8">C42-D42</f>
        <v>-2.2999999999999687E-2</v>
      </c>
      <c r="F42" s="8">
        <f t="shared" ref="F42:F44" si="9">C42/D42*100</f>
        <v>99.774774774774784</v>
      </c>
      <c r="G42" s="67" t="s">
        <v>64</v>
      </c>
    </row>
    <row r="43" spans="1:7" s="23" customFormat="1" ht="33.75" customHeight="1" x14ac:dyDescent="0.25">
      <c r="A43" s="9" t="s">
        <v>66</v>
      </c>
      <c r="B43" s="10" t="s">
        <v>22</v>
      </c>
      <c r="C43" s="8">
        <v>87999.2</v>
      </c>
      <c r="D43" s="8">
        <v>74129.3</v>
      </c>
      <c r="E43" s="12">
        <f t="shared" ref="E43" si="10">C43-D43</f>
        <v>13869.899999999994</v>
      </c>
      <c r="F43" s="8">
        <f t="shared" ref="F43" si="11">C43/D43*100</f>
        <v>118.71041544976141</v>
      </c>
      <c r="G43" s="68"/>
    </row>
    <row r="44" spans="1:7" s="23" customFormat="1" ht="33.75" customHeight="1" x14ac:dyDescent="0.25">
      <c r="A44" s="9" t="s">
        <v>88</v>
      </c>
      <c r="B44" s="10" t="s">
        <v>22</v>
      </c>
      <c r="C44" s="8">
        <v>0</v>
      </c>
      <c r="D44" s="8">
        <v>0</v>
      </c>
      <c r="E44" s="8">
        <f t="shared" si="8"/>
        <v>0</v>
      </c>
      <c r="F44" s="50" t="e">
        <f t="shared" si="9"/>
        <v>#DIV/0!</v>
      </c>
      <c r="G44" s="49"/>
    </row>
    <row r="45" spans="1:7" s="23" customFormat="1" hidden="1" x14ac:dyDescent="0.25">
      <c r="A45" s="64" t="s">
        <v>23</v>
      </c>
      <c r="B45" s="65"/>
      <c r="C45" s="65"/>
      <c r="D45" s="65"/>
      <c r="E45" s="65"/>
      <c r="F45" s="65"/>
      <c r="G45" s="66"/>
    </row>
    <row r="46" spans="1:7" s="26" customFormat="1" ht="41.25" hidden="1" x14ac:dyDescent="0.25">
      <c r="A46" s="24" t="s">
        <v>67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12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>
        <v>78</v>
      </c>
      <c r="E52" s="12"/>
      <c r="F52" s="8">
        <f t="shared" si="12"/>
        <v>0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>
        <v>13</v>
      </c>
      <c r="E54" s="12"/>
      <c r="F54" s="8">
        <f t="shared" ref="F54:F58" si="13">C54/D54*100</f>
        <v>0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>
        <v>7</v>
      </c>
      <c r="E55" s="12"/>
      <c r="F55" s="8">
        <f t="shared" si="13"/>
        <v>0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>
        <v>2</v>
      </c>
      <c r="E56" s="12"/>
      <c r="F56" s="8">
        <f t="shared" si="13"/>
        <v>0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>
        <v>262</v>
      </c>
      <c r="E57" s="12"/>
      <c r="F57" s="8">
        <f t="shared" si="13"/>
        <v>0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>
        <v>132</v>
      </c>
      <c r="E58" s="12"/>
      <c r="F58" s="8">
        <f t="shared" si="13"/>
        <v>0</v>
      </c>
      <c r="G58" s="11"/>
    </row>
    <row r="59" spans="1:7" ht="11.25" customHeight="1" x14ac:dyDescent="0.25">
      <c r="A59" s="3"/>
      <c r="B59" s="3"/>
      <c r="C59" s="3"/>
      <c r="D59" s="3"/>
      <c r="E59" s="3"/>
      <c r="F59" s="3"/>
      <c r="G59" s="3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56" t="s">
        <v>44</v>
      </c>
      <c r="B61" s="56"/>
      <c r="C61" s="56"/>
      <c r="D61" s="56"/>
      <c r="E61" s="56"/>
      <c r="F61" s="56"/>
      <c r="G61" s="56"/>
    </row>
    <row r="62" spans="1:7" ht="18.75" hidden="1" customHeight="1" x14ac:dyDescent="0.25">
      <c r="A62" s="56" t="s">
        <v>43</v>
      </c>
      <c r="B62" s="56"/>
      <c r="C62" s="56"/>
      <c r="D62" s="56"/>
      <c r="E62" s="56"/>
      <c r="F62" s="56"/>
      <c r="G62" s="56"/>
    </row>
    <row r="63" spans="1:7" ht="52.5" hidden="1" customHeight="1" x14ac:dyDescent="0.25">
      <c r="A63" s="57" t="s">
        <v>37</v>
      </c>
      <c r="B63" s="57"/>
      <c r="C63" s="57"/>
      <c r="D63" s="57"/>
      <c r="E63" s="57"/>
      <c r="F63" s="57"/>
      <c r="G63" s="57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58" t="s">
        <v>49</v>
      </c>
      <c r="B66" s="58"/>
      <c r="C66" s="58"/>
      <c r="D66" s="6"/>
      <c r="E66" s="6"/>
      <c r="F66" s="6"/>
      <c r="G66" s="6"/>
    </row>
    <row r="67" spans="1:7" ht="33.75" customHeight="1" x14ac:dyDescent="0.25">
      <c r="A67" s="59" t="s">
        <v>57</v>
      </c>
      <c r="B67" s="59"/>
      <c r="C67" s="59"/>
      <c r="D67" s="59"/>
      <c r="E67" s="59"/>
      <c r="F67" s="59"/>
      <c r="G67" s="59"/>
    </row>
    <row r="68" spans="1:7" ht="18.75" customHeight="1" x14ac:dyDescent="0.25">
      <c r="A68" s="60" t="s">
        <v>78</v>
      </c>
      <c r="B68" s="60"/>
      <c r="C68" s="60"/>
      <c r="D68" s="60"/>
      <c r="E68" s="60"/>
      <c r="F68" s="60"/>
      <c r="G68" s="60"/>
    </row>
  </sheetData>
  <mergeCells count="20">
    <mergeCell ref="C4:C5"/>
    <mergeCell ref="D4:D5"/>
    <mergeCell ref="G4:G5"/>
    <mergeCell ref="G42:G43"/>
    <mergeCell ref="A68:G68"/>
    <mergeCell ref="A1:G1"/>
    <mergeCell ref="A2:G2"/>
    <mergeCell ref="A67:G67"/>
    <mergeCell ref="A24:G24"/>
    <mergeCell ref="A27:G27"/>
    <mergeCell ref="A6:G6"/>
    <mergeCell ref="A38:G38"/>
    <mergeCell ref="A45:G45"/>
    <mergeCell ref="A63:G63"/>
    <mergeCell ref="A62:G62"/>
    <mergeCell ref="A61:G61"/>
    <mergeCell ref="A66:C66"/>
    <mergeCell ref="E4:F4"/>
    <mergeCell ref="A4:A5"/>
    <mergeCell ref="B4:B5"/>
  </mergeCells>
  <pageMargins left="0.39370078740157483" right="0" top="0" bottom="0" header="0" footer="0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zoomScale="115" zoomScaleNormal="115" workbookViewId="0">
      <pane ySplit="5" topLeftCell="A6" activePane="bottomLeft" state="frozen"/>
      <selection pane="bottomLeft" activeCell="G37" sqref="G37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9" t="s">
        <v>71</v>
      </c>
      <c r="B1" s="69"/>
      <c r="C1" s="69"/>
      <c r="D1" s="69"/>
      <c r="E1" s="69"/>
      <c r="F1" s="69"/>
      <c r="G1" s="69"/>
    </row>
    <row r="2" spans="1:7" ht="15.75" customHeight="1" x14ac:dyDescent="0.25">
      <c r="A2" s="69" t="s">
        <v>97</v>
      </c>
      <c r="B2" s="69"/>
      <c r="C2" s="69"/>
      <c r="D2" s="69"/>
      <c r="E2" s="69"/>
      <c r="F2" s="69"/>
      <c r="G2" s="69"/>
    </row>
    <row r="4" spans="1:7" ht="39" customHeight="1" x14ac:dyDescent="0.25">
      <c r="A4" s="70" t="s">
        <v>0</v>
      </c>
      <c r="B4" s="70" t="s">
        <v>1</v>
      </c>
      <c r="C4" s="70" t="s">
        <v>98</v>
      </c>
      <c r="D4" s="70" t="s">
        <v>99</v>
      </c>
      <c r="E4" s="71" t="s">
        <v>75</v>
      </c>
      <c r="F4" s="71"/>
      <c r="G4" s="70" t="s">
        <v>33</v>
      </c>
    </row>
    <row r="5" spans="1:7" x14ac:dyDescent="0.25">
      <c r="A5" s="70"/>
      <c r="B5" s="70"/>
      <c r="C5" s="70"/>
      <c r="D5" s="70"/>
      <c r="E5" s="51" t="s">
        <v>74</v>
      </c>
      <c r="F5" s="51" t="s">
        <v>21</v>
      </c>
      <c r="G5" s="70"/>
    </row>
    <row r="6" spans="1:7" x14ac:dyDescent="0.25">
      <c r="A6" s="61" t="s">
        <v>2</v>
      </c>
      <c r="B6" s="62"/>
      <c r="C6" s="62"/>
      <c r="D6" s="62"/>
      <c r="E6" s="62"/>
      <c r="F6" s="62"/>
      <c r="G6" s="63"/>
    </row>
    <row r="7" spans="1:7" s="23" customFormat="1" ht="33.75" x14ac:dyDescent="0.25">
      <c r="A7" s="9" t="s">
        <v>86</v>
      </c>
      <c r="B7" s="10" t="s">
        <v>3</v>
      </c>
      <c r="C7" s="37">
        <v>30591</v>
      </c>
      <c r="D7" s="37">
        <v>35344</v>
      </c>
      <c r="E7" s="37">
        <f>C7-D7</f>
        <v>-4753</v>
      </c>
      <c r="F7" s="36">
        <f t="shared" ref="F7:F13" si="0">C7/D7*100</f>
        <v>86.552172928927121</v>
      </c>
      <c r="G7" s="28" t="s">
        <v>100</v>
      </c>
    </row>
    <row r="8" spans="1:7" s="23" customFormat="1" ht="15.75" x14ac:dyDescent="0.25">
      <c r="A8" s="9" t="s">
        <v>45</v>
      </c>
      <c r="B8" s="10" t="s">
        <v>4</v>
      </c>
      <c r="C8" s="37">
        <v>303</v>
      </c>
      <c r="D8" s="37">
        <v>320</v>
      </c>
      <c r="E8" s="35">
        <f t="shared" ref="E8:E13" si="1">C8-D8</f>
        <v>-17</v>
      </c>
      <c r="F8" s="36">
        <f t="shared" si="0"/>
        <v>94.6875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347</v>
      </c>
      <c r="D9" s="37">
        <v>409</v>
      </c>
      <c r="E9" s="35">
        <f t="shared" si="1"/>
        <v>-62</v>
      </c>
      <c r="F9" s="36">
        <f t="shared" si="0"/>
        <v>84.84107579462102</v>
      </c>
      <c r="G9" s="10"/>
    </row>
    <row r="10" spans="1:7" s="23" customFormat="1" ht="15.75" x14ac:dyDescent="0.25">
      <c r="A10" s="9" t="s">
        <v>76</v>
      </c>
      <c r="B10" s="10" t="s">
        <v>4</v>
      </c>
      <c r="C10" s="37">
        <f>C8-C9</f>
        <v>-44</v>
      </c>
      <c r="D10" s="37">
        <f>D8-D9</f>
        <v>-89</v>
      </c>
      <c r="E10" s="35"/>
      <c r="F10" s="36">
        <f t="shared" si="0"/>
        <v>49.438202247191008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937</v>
      </c>
      <c r="D11" s="37">
        <v>1320</v>
      </c>
      <c r="E11" s="35">
        <f>C11-D11</f>
        <v>-383</v>
      </c>
      <c r="F11" s="36">
        <f t="shared" si="0"/>
        <v>70.984848484848484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2038</v>
      </c>
      <c r="D12" s="37">
        <v>1977</v>
      </c>
      <c r="E12" s="35">
        <f t="shared" si="1"/>
        <v>61</v>
      </c>
      <c r="F12" s="36">
        <f t="shared" si="0"/>
        <v>103.08548305513403</v>
      </c>
      <c r="G12" s="10"/>
    </row>
    <row r="13" spans="1:7" s="23" customFormat="1" ht="15.75" x14ac:dyDescent="0.25">
      <c r="A13" s="9" t="s">
        <v>77</v>
      </c>
      <c r="B13" s="10" t="s">
        <v>4</v>
      </c>
      <c r="C13" s="37">
        <f>C11-C12</f>
        <v>-1101</v>
      </c>
      <c r="D13" s="37">
        <f>D11-D12</f>
        <v>-657</v>
      </c>
      <c r="E13" s="35"/>
      <c r="F13" s="36">
        <f t="shared" si="0"/>
        <v>167.57990867579909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101</v>
      </c>
      <c r="B15" s="10" t="s">
        <v>6</v>
      </c>
      <c r="C15" s="39">
        <v>50931.1</v>
      </c>
      <c r="D15" s="39">
        <v>55090</v>
      </c>
      <c r="E15" s="36">
        <f>C15-D15</f>
        <v>-4158.9000000000015</v>
      </c>
      <c r="F15" s="36">
        <f>C15/D15*100</f>
        <v>92.450717008531484</v>
      </c>
      <c r="G15" s="16"/>
    </row>
    <row r="16" spans="1:7" s="23" customFormat="1" ht="66.75" x14ac:dyDescent="0.25">
      <c r="A16" s="9" t="s">
        <v>59</v>
      </c>
      <c r="B16" s="10" t="s">
        <v>6</v>
      </c>
      <c r="C16" s="34" t="s">
        <v>56</v>
      </c>
      <c r="D16" s="34" t="s">
        <v>56</v>
      </c>
      <c r="E16" s="34"/>
      <c r="F16" s="36">
        <v>91.8</v>
      </c>
      <c r="G16" s="29"/>
    </row>
    <row r="17" spans="1:7" s="23" customFormat="1" ht="54" customHeight="1" x14ac:dyDescent="0.25">
      <c r="A17" s="9" t="s">
        <v>54</v>
      </c>
      <c r="B17" s="10" t="s">
        <v>6</v>
      </c>
      <c r="C17" s="39">
        <v>3295.4</v>
      </c>
      <c r="D17" s="39">
        <v>4166</v>
      </c>
      <c r="E17" s="36">
        <f t="shared" ref="E17:E23" si="2">C17-D17</f>
        <v>-870.59999999999991</v>
      </c>
      <c r="F17" s="36">
        <f t="shared" ref="F17:F19" si="3">C17/D17*100</f>
        <v>79.102256361017766</v>
      </c>
      <c r="G17" s="15"/>
    </row>
    <row r="18" spans="1:7" s="23" customFormat="1" ht="84" customHeight="1" x14ac:dyDescent="0.25">
      <c r="A18" s="9" t="s">
        <v>55</v>
      </c>
      <c r="B18" s="10" t="s">
        <v>7</v>
      </c>
      <c r="C18" s="39">
        <v>3860.1</v>
      </c>
      <c r="D18" s="39">
        <v>4507.1000000000004</v>
      </c>
      <c r="E18" s="36">
        <f t="shared" si="2"/>
        <v>-647.00000000000045</v>
      </c>
      <c r="F18" s="36">
        <f t="shared" si="3"/>
        <v>85.644871425084858</v>
      </c>
      <c r="G18" s="15"/>
    </row>
    <row r="19" spans="1:7" s="23" customFormat="1" ht="85.5" customHeight="1" x14ac:dyDescent="0.25">
      <c r="A19" s="9" t="s">
        <v>80</v>
      </c>
      <c r="B19" s="10" t="s">
        <v>7</v>
      </c>
      <c r="C19" s="39">
        <v>752.6</v>
      </c>
      <c r="D19" s="39">
        <v>281.2</v>
      </c>
      <c r="E19" s="36">
        <f t="shared" si="2"/>
        <v>471.40000000000003</v>
      </c>
      <c r="F19" s="36" t="s">
        <v>102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33.75" x14ac:dyDescent="0.25">
      <c r="A21" s="9" t="s">
        <v>50</v>
      </c>
      <c r="B21" s="10" t="s">
        <v>7</v>
      </c>
      <c r="C21" s="12">
        <v>4486.5</v>
      </c>
      <c r="D21" s="12">
        <v>3894.1</v>
      </c>
      <c r="E21" s="36">
        <f t="shared" si="2"/>
        <v>592.40000000000009</v>
      </c>
      <c r="F21" s="8">
        <f>C21/D21*100</f>
        <v>115.21275776174214</v>
      </c>
      <c r="G21" s="28" t="s">
        <v>81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945.1</v>
      </c>
      <c r="D22" s="12">
        <v>910.3</v>
      </c>
      <c r="E22" s="36">
        <f t="shared" si="2"/>
        <v>34.800000000000068</v>
      </c>
      <c r="F22" s="8">
        <f t="shared" ref="F22:F37" si="4">C22/D22*100</f>
        <v>103.82291552235527</v>
      </c>
      <c r="G22" s="28" t="s">
        <v>81</v>
      </c>
    </row>
    <row r="23" spans="1:7" s="23" customFormat="1" ht="31.5" customHeight="1" x14ac:dyDescent="0.25">
      <c r="A23" s="9" t="s">
        <v>52</v>
      </c>
      <c r="B23" s="10" t="s">
        <v>7</v>
      </c>
      <c r="C23" s="12">
        <v>401.4</v>
      </c>
      <c r="D23" s="12">
        <v>360.7</v>
      </c>
      <c r="E23" s="36">
        <f t="shared" si="2"/>
        <v>40.699999999999989</v>
      </c>
      <c r="F23" s="8">
        <f t="shared" si="4"/>
        <v>111.28361519268088</v>
      </c>
      <c r="G23" s="28" t="s">
        <v>81</v>
      </c>
    </row>
    <row r="24" spans="1:7" ht="15.75" customHeight="1" x14ac:dyDescent="0.25">
      <c r="A24" s="64" t="s">
        <v>36</v>
      </c>
      <c r="B24" s="65"/>
      <c r="C24" s="65"/>
      <c r="D24" s="65"/>
      <c r="E24" s="65"/>
      <c r="F24" s="65"/>
      <c r="G24" s="66"/>
    </row>
    <row r="25" spans="1:7" s="23" customFormat="1" ht="70.5" customHeight="1" x14ac:dyDescent="0.25">
      <c r="A25" s="30" t="s">
        <v>82</v>
      </c>
      <c r="B25" s="10" t="s">
        <v>3</v>
      </c>
      <c r="C25" s="12">
        <v>632</v>
      </c>
      <c r="D25" s="12">
        <v>576</v>
      </c>
      <c r="E25" s="12">
        <f>C25-D25</f>
        <v>56</v>
      </c>
      <c r="F25" s="8">
        <f t="shared" si="4"/>
        <v>109.72222222222223</v>
      </c>
      <c r="G25" s="28" t="s">
        <v>58</v>
      </c>
    </row>
    <row r="26" spans="1:7" s="23" customFormat="1" ht="42" customHeight="1" x14ac:dyDescent="0.25">
      <c r="A26" s="9" t="s">
        <v>60</v>
      </c>
      <c r="B26" s="10" t="s">
        <v>9</v>
      </c>
      <c r="C26" s="12">
        <v>296</v>
      </c>
      <c r="D26" s="12">
        <v>296</v>
      </c>
      <c r="E26" s="12">
        <f>C26-D26</f>
        <v>0</v>
      </c>
      <c r="F26" s="8">
        <f t="shared" si="4"/>
        <v>100</v>
      </c>
      <c r="G26" s="28"/>
    </row>
    <row r="27" spans="1:7" s="23" customFormat="1" x14ac:dyDescent="0.25">
      <c r="A27" s="64" t="s">
        <v>10</v>
      </c>
      <c r="B27" s="65"/>
      <c r="C27" s="65"/>
      <c r="D27" s="65"/>
      <c r="E27" s="65"/>
      <c r="F27" s="65"/>
      <c r="G27" s="66"/>
    </row>
    <row r="28" spans="1:7" s="23" customFormat="1" ht="58.5" customHeight="1" x14ac:dyDescent="0.25">
      <c r="A28" s="9" t="s">
        <v>62</v>
      </c>
      <c r="B28" s="10" t="s">
        <v>7</v>
      </c>
      <c r="C28" s="8">
        <v>2145.3000000000002</v>
      </c>
      <c r="D28" s="8">
        <v>6778.7</v>
      </c>
      <c r="E28" s="12">
        <f>C28-D28</f>
        <v>-4633.3999999999996</v>
      </c>
      <c r="F28" s="8">
        <f t="shared" si="4"/>
        <v>31.647661055954686</v>
      </c>
      <c r="G28" s="28" t="s">
        <v>61</v>
      </c>
    </row>
    <row r="29" spans="1:7" s="23" customFormat="1" ht="25.5" hidden="1" x14ac:dyDescent="0.25">
      <c r="A29" s="9" t="s">
        <v>11</v>
      </c>
      <c r="B29" s="10"/>
      <c r="C29" s="10"/>
      <c r="D29" s="10"/>
      <c r="E29" s="12">
        <f t="shared" ref="E29:E37" si="5">C29-D29</f>
        <v>0</v>
      </c>
      <c r="F29" s="8" t="e">
        <f t="shared" si="4"/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10">
        <f>SUM(C32:C34)</f>
        <v>0</v>
      </c>
      <c r="D30" s="10">
        <v>2346.4</v>
      </c>
      <c r="E30" s="12">
        <f t="shared" si="5"/>
        <v>-2346.4</v>
      </c>
      <c r="F30" s="8">
        <f t="shared" si="4"/>
        <v>0</v>
      </c>
      <c r="G30" s="11"/>
    </row>
    <row r="31" spans="1:7" s="23" customFormat="1" hidden="1" x14ac:dyDescent="0.25">
      <c r="A31" s="9" t="s">
        <v>13</v>
      </c>
      <c r="B31" s="10"/>
      <c r="C31" s="10"/>
      <c r="D31" s="10"/>
      <c r="E31" s="12">
        <f t="shared" si="5"/>
        <v>0</v>
      </c>
      <c r="F31" s="8" t="e">
        <f t="shared" si="4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10"/>
      <c r="D32" s="10">
        <v>61.6</v>
      </c>
      <c r="E32" s="12">
        <f t="shared" si="5"/>
        <v>-61.6</v>
      </c>
      <c r="F32" s="8">
        <f t="shared" si="4"/>
        <v>0</v>
      </c>
      <c r="G32" s="11"/>
    </row>
    <row r="33" spans="1:7" s="23" customFormat="1" hidden="1" x14ac:dyDescent="0.25">
      <c r="A33" s="9" t="s">
        <v>15</v>
      </c>
      <c r="B33" s="10" t="s">
        <v>7</v>
      </c>
      <c r="C33" s="10"/>
      <c r="D33" s="10">
        <v>37.700000000000003</v>
      </c>
      <c r="E33" s="12">
        <f t="shared" si="5"/>
        <v>-37.700000000000003</v>
      </c>
      <c r="F33" s="8">
        <f t="shared" si="4"/>
        <v>0</v>
      </c>
      <c r="G33" s="11"/>
    </row>
    <row r="34" spans="1:7" s="23" customFormat="1" hidden="1" x14ac:dyDescent="0.25">
      <c r="A34" s="9" t="s">
        <v>16</v>
      </c>
      <c r="B34" s="10" t="s">
        <v>7</v>
      </c>
      <c r="C34" s="10"/>
      <c r="D34" s="10">
        <v>78.2</v>
      </c>
      <c r="E34" s="12">
        <f t="shared" si="5"/>
        <v>-78.2</v>
      </c>
      <c r="F34" s="8">
        <f t="shared" si="4"/>
        <v>0</v>
      </c>
      <c r="G34" s="11"/>
    </row>
    <row r="35" spans="1:7" s="23" customFormat="1" hidden="1" x14ac:dyDescent="0.25">
      <c r="A35" s="9" t="s">
        <v>17</v>
      </c>
      <c r="B35" s="10" t="s">
        <v>7</v>
      </c>
      <c r="C35" s="15"/>
      <c r="D35" s="15">
        <f>D28-D30</f>
        <v>4432.2999999999993</v>
      </c>
      <c r="E35" s="12">
        <f t="shared" si="5"/>
        <v>-4432.2999999999993</v>
      </c>
      <c r="F35" s="8">
        <f t="shared" si="4"/>
        <v>0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8">
        <v>204.7</v>
      </c>
      <c r="D36" s="8" t="s">
        <v>34</v>
      </c>
      <c r="E36" s="12" t="e">
        <f t="shared" si="5"/>
        <v>#VALUE!</v>
      </c>
      <c r="F36" s="8" t="e">
        <f t="shared" si="4"/>
        <v>#VALUE!</v>
      </c>
      <c r="G36" s="10"/>
    </row>
    <row r="37" spans="1:7" s="23" customFormat="1" ht="80.25" customHeight="1" x14ac:dyDescent="0.25">
      <c r="A37" s="21" t="s">
        <v>68</v>
      </c>
      <c r="B37" s="10" t="s">
        <v>7</v>
      </c>
      <c r="C37" s="8">
        <v>5126.8999999999996</v>
      </c>
      <c r="D37" s="12">
        <v>2473</v>
      </c>
      <c r="E37" s="12">
        <f t="shared" si="5"/>
        <v>2653.8999999999996</v>
      </c>
      <c r="F37" s="8">
        <f t="shared" si="4"/>
        <v>207.31500202183582</v>
      </c>
      <c r="G37" s="28" t="s">
        <v>84</v>
      </c>
    </row>
    <row r="38" spans="1:7" s="23" customFormat="1" x14ac:dyDescent="0.25">
      <c r="A38" s="64" t="s">
        <v>87</v>
      </c>
      <c r="B38" s="65"/>
      <c r="C38" s="65"/>
      <c r="D38" s="65"/>
      <c r="E38" s="65"/>
      <c r="F38" s="65"/>
      <c r="G38" s="66"/>
    </row>
    <row r="39" spans="1:7" s="26" customFormat="1" ht="48" hidden="1" customHeight="1" x14ac:dyDescent="0.25">
      <c r="A39" s="24" t="s">
        <v>63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69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65</v>
      </c>
      <c r="B42" s="10" t="s">
        <v>19</v>
      </c>
      <c r="C42" s="22">
        <v>10.175000000000001</v>
      </c>
      <c r="D42" s="22">
        <v>10.212999999999999</v>
      </c>
      <c r="E42" s="12">
        <f t="shared" ref="E42:E44" si="6">C42-D42</f>
        <v>-3.7999999999998479E-2</v>
      </c>
      <c r="F42" s="8">
        <f t="shared" ref="F42:F44" si="7">C42/D42*100</f>
        <v>99.627925193380989</v>
      </c>
      <c r="G42" s="67" t="s">
        <v>64</v>
      </c>
    </row>
    <row r="43" spans="1:7" s="23" customFormat="1" ht="33.75" customHeight="1" x14ac:dyDescent="0.25">
      <c r="A43" s="9" t="s">
        <v>66</v>
      </c>
      <c r="B43" s="10" t="s">
        <v>22</v>
      </c>
      <c r="C43" s="8">
        <v>90949.4</v>
      </c>
      <c r="D43" s="8">
        <v>77060.7</v>
      </c>
      <c r="E43" s="12">
        <f t="shared" si="6"/>
        <v>13888.699999999997</v>
      </c>
      <c r="F43" s="8">
        <f t="shared" si="7"/>
        <v>118.02306493452564</v>
      </c>
      <c r="G43" s="68"/>
    </row>
    <row r="44" spans="1:7" s="23" customFormat="1" ht="33.75" customHeight="1" x14ac:dyDescent="0.25">
      <c r="A44" s="9" t="s">
        <v>88</v>
      </c>
      <c r="B44" s="10" t="s">
        <v>22</v>
      </c>
      <c r="C44" s="8">
        <v>0</v>
      </c>
      <c r="D44" s="8">
        <v>0</v>
      </c>
      <c r="E44" s="8">
        <f t="shared" si="6"/>
        <v>0</v>
      </c>
      <c r="F44" s="50" t="e">
        <f t="shared" si="7"/>
        <v>#DIV/0!</v>
      </c>
      <c r="G44" s="49"/>
    </row>
    <row r="45" spans="1:7" s="23" customFormat="1" hidden="1" x14ac:dyDescent="0.25">
      <c r="A45" s="64" t="s">
        <v>23</v>
      </c>
      <c r="B45" s="65"/>
      <c r="C45" s="65"/>
      <c r="D45" s="65"/>
      <c r="E45" s="65"/>
      <c r="F45" s="65"/>
      <c r="G45" s="66"/>
    </row>
    <row r="46" spans="1:7" s="26" customFormat="1" ht="41.25" hidden="1" x14ac:dyDescent="0.25">
      <c r="A46" s="24" t="s">
        <v>67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8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>
        <v>78</v>
      </c>
      <c r="E52" s="12"/>
      <c r="F52" s="8">
        <f t="shared" si="8"/>
        <v>0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>
        <v>13</v>
      </c>
      <c r="E54" s="12"/>
      <c r="F54" s="8">
        <f t="shared" ref="F54:F58" si="9">C54/D54*100</f>
        <v>0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>
        <v>7</v>
      </c>
      <c r="E55" s="12"/>
      <c r="F55" s="8">
        <f t="shared" si="9"/>
        <v>0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>
        <v>2</v>
      </c>
      <c r="E56" s="12"/>
      <c r="F56" s="8">
        <f t="shared" si="9"/>
        <v>0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>
        <v>262</v>
      </c>
      <c r="E57" s="12"/>
      <c r="F57" s="8">
        <f t="shared" si="9"/>
        <v>0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>
        <v>132</v>
      </c>
      <c r="E58" s="12"/>
      <c r="F58" s="8">
        <f t="shared" si="9"/>
        <v>0</v>
      </c>
      <c r="G58" s="11"/>
    </row>
    <row r="59" spans="1:7" ht="11.25" customHeight="1" x14ac:dyDescent="0.25">
      <c r="A59" s="3"/>
      <c r="B59" s="3"/>
      <c r="C59" s="3"/>
      <c r="D59" s="3"/>
      <c r="E59" s="3"/>
      <c r="F59" s="3"/>
      <c r="G59" s="3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56" t="s">
        <v>44</v>
      </c>
      <c r="B61" s="56"/>
      <c r="C61" s="56"/>
      <c r="D61" s="56"/>
      <c r="E61" s="56"/>
      <c r="F61" s="56"/>
      <c r="G61" s="56"/>
    </row>
    <row r="62" spans="1:7" ht="18.75" hidden="1" customHeight="1" x14ac:dyDescent="0.25">
      <c r="A62" s="56" t="s">
        <v>43</v>
      </c>
      <c r="B62" s="56"/>
      <c r="C62" s="56"/>
      <c r="D62" s="56"/>
      <c r="E62" s="56"/>
      <c r="F62" s="56"/>
      <c r="G62" s="56"/>
    </row>
    <row r="63" spans="1:7" ht="52.5" hidden="1" customHeight="1" x14ac:dyDescent="0.25">
      <c r="A63" s="57" t="s">
        <v>37</v>
      </c>
      <c r="B63" s="57"/>
      <c r="C63" s="57"/>
      <c r="D63" s="57"/>
      <c r="E63" s="57"/>
      <c r="F63" s="57"/>
      <c r="G63" s="57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58" t="s">
        <v>49</v>
      </c>
      <c r="B66" s="58"/>
      <c r="C66" s="58"/>
      <c r="D66" s="6"/>
      <c r="E66" s="6"/>
      <c r="F66" s="6"/>
      <c r="G66" s="6"/>
    </row>
    <row r="67" spans="1:7" ht="33.75" customHeight="1" x14ac:dyDescent="0.25">
      <c r="A67" s="59" t="s">
        <v>57</v>
      </c>
      <c r="B67" s="59"/>
      <c r="C67" s="59"/>
      <c r="D67" s="59"/>
      <c r="E67" s="59"/>
      <c r="F67" s="59"/>
      <c r="G67" s="59"/>
    </row>
    <row r="68" spans="1:7" ht="18.75" customHeight="1" x14ac:dyDescent="0.25">
      <c r="A68" s="60" t="s">
        <v>78</v>
      </c>
      <c r="B68" s="60"/>
      <c r="C68" s="60"/>
      <c r="D68" s="60"/>
      <c r="E68" s="60"/>
      <c r="F68" s="60"/>
      <c r="G68" s="60"/>
    </row>
  </sheetData>
  <mergeCells count="20">
    <mergeCell ref="A61:G61"/>
    <mergeCell ref="A62:G62"/>
    <mergeCell ref="A63:G63"/>
    <mergeCell ref="A66:C66"/>
    <mergeCell ref="A67:G67"/>
    <mergeCell ref="A68:G68"/>
    <mergeCell ref="A6:G6"/>
    <mergeCell ref="A24:G24"/>
    <mergeCell ref="A27:G27"/>
    <mergeCell ref="A38:G38"/>
    <mergeCell ref="G42:G43"/>
    <mergeCell ref="A45:G45"/>
    <mergeCell ref="A1:G1"/>
    <mergeCell ref="A2:G2"/>
    <mergeCell ref="A4:A5"/>
    <mergeCell ref="B4:B5"/>
    <mergeCell ref="C4:C5"/>
    <mergeCell ref="D4:D5"/>
    <mergeCell ref="E4:F4"/>
    <mergeCell ref="G4:G5"/>
  </mergeCells>
  <pageMargins left="0.39370078740157483" right="0" top="0" bottom="0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- март 2022</vt:lpstr>
      <vt:lpstr>Январь - июнь 2022</vt:lpstr>
      <vt:lpstr>Январь - сентябрь 2022</vt:lpstr>
      <vt:lpstr>Январь - декабрь 2022</vt:lpstr>
      <vt:lpstr>'Январь - декабрь 2022'!Область_печати</vt:lpstr>
      <vt:lpstr>'Январь - июнь 2022'!Область_печати</vt:lpstr>
      <vt:lpstr>'Январь - март 2022'!Область_печати</vt:lpstr>
      <vt:lpstr>'Январь - сентябрь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2023-08-27T08:56:56Z</cp:lastPrinted>
  <dcterms:created xsi:type="dcterms:W3CDTF">2015-03-05T06:47:46Z</dcterms:created>
  <dcterms:modified xsi:type="dcterms:W3CDTF">2023-08-27T08:57:00Z</dcterms:modified>
</cp:coreProperties>
</file>